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FCE\FCE\1. CURSOS DE EXCEL (LIBROS)\AVANZADO\Libros de Excel\3. MÓDULO III - FUNCIONES DE FECHA Y HORA\"/>
    </mc:Choice>
  </mc:AlternateContent>
  <xr:revisionPtr revIDLastSave="0" documentId="13_ncr:1_{F0098CD8-884C-40EB-A79B-DA72AD894CD9}" xr6:coauthVersionLast="46" xr6:coauthVersionMax="46" xr10:uidLastSave="{00000000-0000-0000-0000-000000000000}"/>
  <bookViews>
    <workbookView xWindow="-108" yWindow="-108" windowWidth="23256" windowHeight="13176" activeTab="1" xr2:uid="{A391DF94-4A44-46CC-AA32-A11D934339E9}"/>
  </bookViews>
  <sheets>
    <sheet name="FUNCIONES DE TEXTO" sheetId="13" r:id="rId1"/>
    <sheet name="FECHA" sheetId="30" r:id="rId2"/>
    <sheet name="HORA" sheetId="29" r:id="rId3"/>
  </sheets>
  <definedNames>
    <definedName name="DIEZ_M">#REF!</definedName>
    <definedName name="DIEZ_MI">#REF!</definedName>
    <definedName name="Meta_trimestral">#REF!</definedName>
    <definedName name="NUEVE_M">#REF!</definedName>
    <definedName name="NUEVE_MI">#REF!</definedName>
    <definedName name="OCHO_M">#REF!</definedName>
    <definedName name="OCHO_MI">#REF!</definedName>
    <definedName name="OCHO_Mill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0" l="1"/>
  <c r="F22" i="29"/>
  <c r="F24" i="29"/>
  <c r="F14" i="29"/>
  <c r="F15" i="29"/>
  <c r="F16" i="29"/>
  <c r="F17" i="29"/>
  <c r="F18" i="29"/>
  <c r="F19" i="29"/>
  <c r="F20" i="29"/>
  <c r="F13" i="29"/>
  <c r="F31" i="29"/>
  <c r="F42" i="29"/>
  <c r="F32" i="29"/>
  <c r="F33" i="29"/>
  <c r="F34" i="29"/>
  <c r="F35" i="29"/>
  <c r="F36" i="29"/>
  <c r="F37" i="29"/>
  <c r="F38" i="29"/>
  <c r="D27" i="30"/>
  <c r="L13" i="30" s="1"/>
  <c r="L14" i="30" s="1"/>
  <c r="L12" i="30"/>
  <c r="D28" i="30"/>
  <c r="D29" i="30"/>
  <c r="D30" i="30"/>
  <c r="D31" i="30"/>
  <c r="D32" i="30"/>
  <c r="H12" i="30"/>
  <c r="H19" i="30"/>
  <c r="H21" i="30"/>
  <c r="H14" i="30"/>
  <c r="H15" i="30"/>
  <c r="H17" i="30"/>
  <c r="H13" i="30"/>
  <c r="H16" i="30"/>
  <c r="H18" i="30"/>
  <c r="H20" i="30"/>
  <c r="F46" i="29" l="1"/>
  <c r="F40" i="29"/>
  <c r="C4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Javier González Villalba</author>
  </authors>
  <commentList>
    <comment ref="E44" authorId="0" shapeId="0" xr:uid="{F78C44D3-1786-45AB-A0AD-18E700A8611A}">
      <text>
        <r>
          <rPr>
            <b/>
            <sz val="9"/>
            <color indexed="81"/>
            <rFont val="Tahoma"/>
            <family val="2"/>
          </rPr>
          <t>Monto fijo: no se borra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<sst xmlns="http://schemas.openxmlformats.org/spreadsheetml/2006/main" count="40" uniqueCount="29">
  <si>
    <t>TAREA</t>
  </si>
  <si>
    <t>FUNCIONES DE FECHA Y HORA</t>
  </si>
  <si>
    <t>Este es un archivo automatizado de Excel, si realizas los ejercicios correctamente se te punturará el ejercicio.
Al terminar renombra el archivo con tu Apellido_Nombre_TAREA3_Avanzado</t>
  </si>
  <si>
    <t>Ejercicio 1</t>
  </si>
  <si>
    <t>Día</t>
  </si>
  <si>
    <t>Hora de entrada</t>
  </si>
  <si>
    <t>Hora de Salida</t>
  </si>
  <si>
    <t>Horas trabajadas</t>
  </si>
  <si>
    <t>Total de horas trabajadas</t>
  </si>
  <si>
    <t>Días Horas Minutos</t>
  </si>
  <si>
    <t>Ejercicio 2</t>
  </si>
  <si>
    <t>Pago por hora</t>
  </si>
  <si>
    <t>Nombre y Apellido</t>
  </si>
  <si>
    <t>Fecha de Ingreso</t>
  </si>
  <si>
    <t>Término de contrato</t>
  </si>
  <si>
    <t>Galarza, Angeline</t>
  </si>
  <si>
    <t>Galeano Careaga, Robert</t>
  </si>
  <si>
    <t>Pavon, Henrry Isaias</t>
  </si>
  <si>
    <t>Barrios, Giuliana Abigail</t>
  </si>
  <si>
    <t xml:space="preserve">Garcete, Lizeth </t>
  </si>
  <si>
    <t>Montiel Lezcano, Maria Jose</t>
  </si>
  <si>
    <t xml:space="preserve">Meza Morel, Macarena </t>
  </si>
  <si>
    <t>Ovelar Ortega, Danna</t>
  </si>
  <si>
    <t>Ramos, Ezequiel</t>
  </si>
  <si>
    <t>Rivas ,Fiorella Gonzalez</t>
  </si>
  <si>
    <t>Tiempo trabajado en años, meses y días</t>
  </si>
  <si>
    <t>RTA</t>
  </si>
  <si>
    <t>Puntos Logrados</t>
  </si>
  <si>
    <t>Total en días, horas,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</si>
</sst>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₲-3C0A]\ #,##0"/>
  </numFmts>
  <fonts count="15" x14ac:knownFonts="1">
    <font>
      <sz val="11"/>
      <color theme="1"/>
      <name val="Calibri"/>
      <family val="2"/>
      <scheme val="minor"/>
    </font>
    <font>
      <b/>
      <sz val="24"/>
      <color theme="0"/>
      <name val="Montserrat"/>
      <family val="3"/>
    </font>
    <font>
      <b/>
      <sz val="36"/>
      <color theme="0"/>
      <name val="Montserrat"/>
      <family val="3"/>
    </font>
    <font>
      <b/>
      <sz val="95"/>
      <color theme="0"/>
      <name val="Montserrat"/>
      <family val="3"/>
    </font>
    <font>
      <b/>
      <sz val="11"/>
      <color theme="0"/>
      <name val="Calibri"/>
      <family val="2"/>
      <scheme val="minor"/>
    </font>
    <font>
      <b/>
      <sz val="72"/>
      <color theme="0"/>
      <name val="Montserrat"/>
      <family val="3"/>
    </font>
    <font>
      <b/>
      <sz val="11"/>
      <color theme="0"/>
      <name val="Montserrat"/>
    </font>
    <font>
      <b/>
      <sz val="15"/>
      <color theme="3"/>
      <name val="Montserrat"/>
      <family val="2"/>
    </font>
    <font>
      <b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0" applyNumberFormat="0" applyFill="0" applyAlignment="0" applyProtection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4" borderId="3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6" borderId="11" xfId="0" applyFont="1" applyFill="1" applyBorder="1"/>
    <xf numFmtId="164" fontId="0" fillId="0" borderId="11" xfId="0" applyNumberFormat="1" applyBorder="1" applyAlignment="1">
      <alignment horizontal="center" vertical="center"/>
    </xf>
    <xf numFmtId="165" fontId="0" fillId="7" borderId="11" xfId="0" applyNumberForma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14" fontId="0" fillId="7" borderId="1" xfId="0" applyNumberFormat="1" applyFill="1" applyBorder="1" applyAlignment="1">
      <alignment horizontal="center" vertical="center"/>
    </xf>
    <xf numFmtId="14" fontId="0" fillId="3" borderId="15" xfId="0" applyNumberFormat="1" applyFill="1" applyBorder="1"/>
    <xf numFmtId="14" fontId="4" fillId="6" borderId="16" xfId="0" applyNumberFormat="1" applyFont="1" applyFill="1" applyBorder="1" applyAlignment="1">
      <alignment horizontal="center" vertical="center"/>
    </xf>
    <xf numFmtId="14" fontId="4" fillId="6" borderId="17" xfId="0" applyNumberFormat="1" applyFont="1" applyFill="1" applyBorder="1" applyAlignment="1">
      <alignment horizontal="center" vertical="center"/>
    </xf>
    <xf numFmtId="14" fontId="4" fillId="6" borderId="18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3" borderId="10" xfId="1" applyFill="1" applyAlignment="1">
      <alignment horizontal="left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0" fillId="7" borderId="12" xfId="0" applyNumberFormat="1" applyFill="1" applyBorder="1" applyAlignment="1">
      <alignment horizontal="center" vertical="center"/>
    </xf>
    <xf numFmtId="0" fontId="0" fillId="7" borderId="13" xfId="0" applyNumberFormat="1" applyFill="1" applyBorder="1" applyAlignment="1">
      <alignment horizontal="center" vertical="center"/>
    </xf>
    <xf numFmtId="0" fontId="0" fillId="7" borderId="14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6" fontId="0" fillId="0" borderId="11" xfId="0" applyNumberFormat="1" applyBorder="1" applyAlignment="1">
      <alignment horizontal="center" vertical="center"/>
    </xf>
  </cellXfs>
  <cellStyles count="2">
    <cellStyle name="Encabezado 1" xfId="1" builtinId="16"/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6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274321</xdr:colOff>
      <xdr:row>0</xdr:row>
      <xdr:rowOff>175259</xdr:rowOff>
    </xdr:from>
    <xdr:to>
      <xdr:col>2</xdr:col>
      <xdr:colOff>746761</xdr:colOff>
      <xdr:row>6</xdr:row>
      <xdr:rowOff>51167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603B08-24F2-4F95-9DDC-E9F757C8A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74321" y="175259"/>
          <a:ext cx="2051858" cy="984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274321</xdr:colOff>
      <xdr:row>0</xdr:row>
      <xdr:rowOff>175259</xdr:rowOff>
    </xdr:from>
    <xdr:to>
      <xdr:col>1</xdr:col>
      <xdr:colOff>1542587</xdr:colOff>
      <xdr:row>6</xdr:row>
      <xdr:rowOff>66407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8A04EF-0823-41CE-BA56-CC72EB65B9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74321" y="175259"/>
          <a:ext cx="2056252" cy="1003668"/>
        </a:xfrm>
        <a:prstGeom prst="rect">
          <a:avLst/>
        </a:prstGeom>
      </xdr:spPr>
    </xdr:pic>
    <xdr:clientData/>
  </xdr:twoCellAnchor>
  <xdr:twoCellAnchor>
    <xdr:from>
      <xdr:col>8</xdr:col>
      <xdr:colOff>39076</xdr:colOff>
      <xdr:row>10</xdr:row>
      <xdr:rowOff>87924</xdr:rowOff>
    </xdr:from>
    <xdr:to>
      <xdr:col>10</xdr:col>
      <xdr:colOff>410307</xdr:colOff>
      <xdr:row>17</xdr:row>
      <xdr:rowOff>166078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9C9C6E9C-FE92-4F8F-8170-50F26842B612}"/>
            </a:ext>
          </a:extLst>
        </xdr:cNvPr>
        <xdr:cNvSpPr txBox="1"/>
      </xdr:nvSpPr>
      <xdr:spPr>
        <a:xfrm>
          <a:off x="13149384" y="2041770"/>
          <a:ext cx="6721231" cy="1377462"/>
        </a:xfrm>
        <a:prstGeom prst="rect">
          <a:avLst/>
        </a:prstGeom>
        <a:solidFill>
          <a:srgbClr val="009999"/>
        </a:solidFill>
        <a:ln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Instrucciones Ejercicio 1</a:t>
          </a:r>
        </a:p>
        <a:p>
          <a:r>
            <a:rPr lang="en-US" sz="1400" i="1" baseline="0"/>
            <a:t>Calcula el tiempo trabajada en años, meses y días utilizando la función de concatenar anidada con la función si fecha tal como lo habiamos visto en los videos.</a:t>
          </a:r>
        </a:p>
        <a:p>
          <a:r>
            <a:rPr lang="en-US" sz="1400" b="1" i="1" baseline="0"/>
            <a:t>Puntos totales: 25 pts</a:t>
          </a:r>
          <a:endParaRPr lang="en-US" sz="1400" b="1" i="1"/>
        </a:p>
      </xdr:txBody>
    </xdr:sp>
    <xdr:clientData/>
  </xdr:twoCellAnchor>
  <xdr:twoCellAnchor>
    <xdr:from>
      <xdr:col>4</xdr:col>
      <xdr:colOff>660401</xdr:colOff>
      <xdr:row>24</xdr:row>
      <xdr:rowOff>142631</xdr:rowOff>
    </xdr:from>
    <xdr:to>
      <xdr:col>8</xdr:col>
      <xdr:colOff>513862</xdr:colOff>
      <xdr:row>32</xdr:row>
      <xdr:rowOff>78153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32D0BA44-BB42-48F4-A502-5171D17E1F04}"/>
            </a:ext>
          </a:extLst>
        </xdr:cNvPr>
        <xdr:cNvSpPr txBox="1"/>
      </xdr:nvSpPr>
      <xdr:spPr>
        <a:xfrm>
          <a:off x="6902939" y="4763477"/>
          <a:ext cx="6721231" cy="1498599"/>
        </a:xfrm>
        <a:prstGeom prst="rect">
          <a:avLst/>
        </a:prstGeom>
        <a:solidFill>
          <a:srgbClr val="009999"/>
        </a:solidFill>
        <a:ln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Instrucciones Ejercicio 2</a:t>
          </a:r>
        </a:p>
        <a:p>
          <a:r>
            <a:rPr lang="en-US" sz="1400" i="1" baseline="0"/>
            <a:t>Utiliza la función Dia.lab.intl para propocionar 30 días de vacaciones los empleados. </a:t>
          </a:r>
        </a:p>
        <a:p>
          <a:r>
            <a:rPr lang="en-US" sz="1400" i="1" baseline="0"/>
            <a:t>Ten en cuenta que para esta ocasión los fines de semana son Domingos y lunes.</a:t>
          </a:r>
        </a:p>
        <a:p>
          <a:r>
            <a:rPr lang="en-US" sz="1400" b="1" i="1" baseline="0"/>
            <a:t>Se necesita ver los resultados con el formato de fecha larga.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Puntos totales: 25 pts</a:t>
          </a:r>
          <a:endParaRPr lang="es-ES" sz="1400">
            <a:effectLst/>
          </a:endParaRPr>
        </a:p>
        <a:p>
          <a:endParaRPr lang="en-US" sz="14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274321</xdr:colOff>
      <xdr:row>0</xdr:row>
      <xdr:rowOff>175259</xdr:rowOff>
    </xdr:from>
    <xdr:to>
      <xdr:col>1</xdr:col>
      <xdr:colOff>1542587</xdr:colOff>
      <xdr:row>6</xdr:row>
      <xdr:rowOff>66407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D68AE4-1F51-4A4A-844C-3A037EA105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274321" y="175259"/>
          <a:ext cx="2057400" cy="1003668"/>
        </a:xfrm>
        <a:prstGeom prst="rect">
          <a:avLst/>
        </a:prstGeom>
      </xdr:spPr>
    </xdr:pic>
    <xdr:clientData/>
  </xdr:twoCellAnchor>
  <xdr:twoCellAnchor>
    <xdr:from>
      <xdr:col>6</xdr:col>
      <xdr:colOff>144058</xdr:colOff>
      <xdr:row>11</xdr:row>
      <xdr:rowOff>17821</xdr:rowOff>
    </xdr:from>
    <xdr:to>
      <xdr:col>8</xdr:col>
      <xdr:colOff>2312284</xdr:colOff>
      <xdr:row>22</xdr:row>
      <xdr:rowOff>54288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125E5A29-5793-4D41-A45C-EFD2FAB95CDD}"/>
            </a:ext>
          </a:extLst>
        </xdr:cNvPr>
        <xdr:cNvSpPr txBox="1"/>
      </xdr:nvSpPr>
      <xdr:spPr>
        <a:xfrm>
          <a:off x="9158356" y="2157906"/>
          <a:ext cx="8945162" cy="2354893"/>
        </a:xfrm>
        <a:prstGeom prst="rect">
          <a:avLst/>
        </a:prstGeom>
        <a:solidFill>
          <a:srgbClr val="009999"/>
        </a:solidFill>
        <a:ln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Instrucciones Ejercicio 1</a:t>
          </a:r>
        </a:p>
        <a:p>
          <a:r>
            <a:rPr lang="en-US" sz="1400" baseline="0"/>
            <a:t>- Calcula las horas trabajadas aplicando una sustracción entre la la hora de salida (hora mayor) y la hora de entrada.</a:t>
          </a:r>
        </a:p>
        <a:p>
          <a:r>
            <a:rPr lang="en-US" sz="1400" baseline="0"/>
            <a:t>- Halla el total de horas trabajadas aplicando la función suma. </a:t>
          </a:r>
          <a:r>
            <a:rPr lang="en-US" sz="1400" i="1" baseline="0"/>
            <a:t>Obs: Excel no nos permite superar el número 24 en el formato de hora es por eso que para llegar al resultado correcto debes ir al formato personalizado y escribir [h]:mm:ss</a:t>
          </a:r>
        </a:p>
        <a:p>
          <a:r>
            <a:rPr lang="en-US" sz="1400" i="1" baseline="0"/>
            <a:t>Los corchetes se escriben con alt + 91 y alt + 93.</a:t>
          </a:r>
        </a:p>
        <a:p>
          <a:r>
            <a:rPr lang="en-US" sz="1400" i="1" baseline="0"/>
            <a:t>- Para hallar el total en dias, horas y minutos aplica la función de suma y luego el siguiente formato personalizado.</a:t>
          </a:r>
        </a:p>
        <a:p>
          <a:r>
            <a:rPr lang="en-US" sz="1400" i="1" baseline="0"/>
            <a:t>d "días" h "horas" m "minutos"</a:t>
          </a:r>
        </a:p>
        <a:p>
          <a:endParaRPr lang="en-US" sz="1400" i="1" baseline="0"/>
        </a:p>
        <a:p>
          <a:r>
            <a:rPr lang="en-US" sz="1400" b="1" i="1" baseline="0"/>
            <a:t>Puntos totales: 25 pts</a:t>
          </a:r>
          <a:endParaRPr lang="en-US" sz="1400" b="1" i="1"/>
        </a:p>
      </xdr:txBody>
    </xdr:sp>
    <xdr:clientData/>
  </xdr:twoCellAnchor>
  <xdr:twoCellAnchor>
    <xdr:from>
      <xdr:col>6</xdr:col>
      <xdr:colOff>110218</xdr:colOff>
      <xdr:row>29</xdr:row>
      <xdr:rowOff>17863</xdr:rowOff>
    </xdr:from>
    <xdr:to>
      <xdr:col>8</xdr:col>
      <xdr:colOff>2278444</xdr:colOff>
      <xdr:row>46</xdr:row>
      <xdr:rowOff>1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2B10D8F-49B4-4632-B3DF-E9AFD6CB3275}"/>
            </a:ext>
          </a:extLst>
        </xdr:cNvPr>
        <xdr:cNvSpPr txBox="1"/>
      </xdr:nvSpPr>
      <xdr:spPr>
        <a:xfrm>
          <a:off x="9234680" y="5869632"/>
          <a:ext cx="8948072" cy="3293907"/>
        </a:xfrm>
        <a:prstGeom prst="rect">
          <a:avLst/>
        </a:prstGeom>
        <a:solidFill>
          <a:srgbClr val="009999"/>
        </a:solidFill>
        <a:ln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Instrucciones Ejercicio 2</a:t>
          </a:r>
        </a:p>
        <a:p>
          <a:r>
            <a:rPr lang="en-US" sz="1400" baseline="0"/>
            <a:t>- Calcula las horas trabajadas aplicando una sustracción entre la la hora de salida (hora mayor) y la hora de entrada.</a:t>
          </a:r>
        </a:p>
        <a:p>
          <a:r>
            <a:rPr lang="en-US" sz="1400" baseline="0"/>
            <a:t>- Halla el total de horas trabajadas aplicando la función suma. </a:t>
          </a:r>
          <a:r>
            <a:rPr lang="en-US" sz="1400" i="1" baseline="0"/>
            <a:t>Obs: Excel no nos permite superar el número 24 en el formato de hora es por eso que para llegar al resultado correcto debes ir al formato personalizado y escribir [h]:mm:ss</a:t>
          </a:r>
        </a:p>
        <a:p>
          <a:r>
            <a:rPr lang="en-US" sz="1400" i="1" baseline="0"/>
            <a:t>Los corchetes se escriben con alt + 91 y alt + 93.</a:t>
          </a:r>
        </a:p>
        <a:p>
          <a:r>
            <a:rPr lang="en-US" sz="1400" i="1" baseline="0"/>
            <a:t>- Para hallar el total en dias, horas y minutos aplica la función de suma y luego el siguiente formato personalizado.</a:t>
          </a:r>
        </a:p>
        <a:p>
          <a:r>
            <a:rPr lang="en-US" sz="1400" i="1" baseline="0"/>
            <a:t>d "días" h "horas" m "minutos"</a:t>
          </a:r>
        </a:p>
        <a:p>
          <a:r>
            <a:rPr lang="en-US" sz="1400" i="1" baseline="0"/>
            <a:t>- Halla el pago por hora multiplicando las horas trabajadas por la tarifa. </a:t>
          </a:r>
          <a:r>
            <a:rPr lang="en-US" sz="1800" b="1" i="1" baseline="0"/>
            <a:t>¿Da un resultado incorrecto verdad? </a:t>
          </a:r>
          <a:endParaRPr lang="en-US" sz="1400" b="1" i="1" baseline="0"/>
        </a:p>
        <a:p>
          <a:r>
            <a:rPr lang="en-US" sz="1400" b="1" i="1" u="sng" baseline="0"/>
            <a:t>Para poder realizar bien el cálculo añade al final de tu multiplicación *24</a:t>
          </a:r>
        </a:p>
        <a:p>
          <a:endParaRPr lang="en-US" sz="1400" i="1" baseline="0"/>
        </a:p>
        <a:p>
          <a:r>
            <a:rPr lang="en-US" sz="1400" b="1" i="1" baseline="0"/>
            <a:t>Puntos totales: 25 pts</a:t>
          </a:r>
          <a:endParaRPr lang="en-US" sz="1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B077-AE5B-4E8D-A337-900EE2FDA82B}">
  <sheetPr>
    <tabColor rgb="FFFF0066"/>
  </sheetPr>
  <dimension ref="A1:Q28"/>
  <sheetViews>
    <sheetView showGridLines="0" zoomScale="110" zoomScaleNormal="110" workbookViewId="0">
      <selection activeCell="C27" sqref="C27"/>
    </sheetView>
  </sheetViews>
  <sheetFormatPr baseColWidth="10" defaultRowHeight="14.4" x14ac:dyDescent="0.3"/>
  <cols>
    <col min="1" max="16384" width="11.5546875" style="1"/>
  </cols>
  <sheetData>
    <row r="1" spans="1:17" ht="15" thickBot="1" x14ac:dyDescent="0.35"/>
    <row r="2" spans="1:17" x14ac:dyDescent="0.3">
      <c r="A2" s="6"/>
      <c r="B2" s="7"/>
      <c r="C2" s="7"/>
      <c r="D2" s="8"/>
      <c r="E2" s="31" t="s">
        <v>1</v>
      </c>
      <c r="F2" s="32"/>
      <c r="G2" s="32"/>
      <c r="H2" s="32"/>
      <c r="I2" s="32"/>
      <c r="J2" s="32"/>
      <c r="K2" s="32"/>
      <c r="L2" s="32"/>
      <c r="M2" s="32"/>
      <c r="N2" s="33"/>
    </row>
    <row r="3" spans="1:17" x14ac:dyDescent="0.3">
      <c r="A3" s="9"/>
      <c r="B3" s="10"/>
      <c r="C3" s="10"/>
      <c r="D3" s="11"/>
      <c r="E3" s="34"/>
      <c r="F3" s="35"/>
      <c r="G3" s="35"/>
      <c r="H3" s="35"/>
      <c r="I3" s="35"/>
      <c r="J3" s="35"/>
      <c r="K3" s="35"/>
      <c r="L3" s="35"/>
      <c r="M3" s="35"/>
      <c r="N3" s="36"/>
    </row>
    <row r="4" spans="1:17" x14ac:dyDescent="0.3">
      <c r="A4" s="9"/>
      <c r="B4" s="10"/>
      <c r="C4" s="10"/>
      <c r="D4" s="11"/>
      <c r="E4" s="34"/>
      <c r="F4" s="35"/>
      <c r="G4" s="35"/>
      <c r="H4" s="35"/>
      <c r="I4" s="35"/>
      <c r="J4" s="35"/>
      <c r="K4" s="35"/>
      <c r="L4" s="35"/>
      <c r="M4" s="35"/>
      <c r="N4" s="36"/>
    </row>
    <row r="5" spans="1:17" x14ac:dyDescent="0.3">
      <c r="A5" s="9"/>
      <c r="B5" s="10"/>
      <c r="C5" s="10"/>
      <c r="D5" s="11"/>
      <c r="E5" s="34"/>
      <c r="F5" s="35"/>
      <c r="G5" s="35"/>
      <c r="H5" s="35"/>
      <c r="I5" s="35"/>
      <c r="J5" s="35"/>
      <c r="K5" s="35"/>
      <c r="L5" s="35"/>
      <c r="M5" s="35"/>
      <c r="N5" s="36"/>
    </row>
    <row r="6" spans="1:17" ht="15" thickBot="1" x14ac:dyDescent="0.35">
      <c r="A6" s="12"/>
      <c r="B6" s="13"/>
      <c r="C6" s="13"/>
      <c r="D6" s="14"/>
      <c r="E6" s="37"/>
      <c r="F6" s="38"/>
      <c r="G6" s="38"/>
      <c r="H6" s="38"/>
      <c r="I6" s="38"/>
      <c r="J6" s="38"/>
      <c r="K6" s="38"/>
      <c r="L6" s="38"/>
      <c r="M6" s="38"/>
      <c r="N6" s="39"/>
    </row>
    <row r="8" spans="1:17" ht="14.4" customHeight="1" x14ac:dyDescent="0.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7" ht="14.4" customHeight="1" x14ac:dyDescent="0.3">
      <c r="A9" s="40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"/>
      <c r="P9" s="4"/>
      <c r="Q9" s="4"/>
    </row>
    <row r="10" spans="1:17" ht="14.4" customHeight="1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"/>
      <c r="P10" s="4"/>
      <c r="Q10" s="4"/>
    </row>
    <row r="11" spans="1:17" ht="14.4" customHeight="1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"/>
      <c r="P11" s="4"/>
      <c r="Q11" s="4"/>
    </row>
    <row r="12" spans="1:17" ht="14.4" customHeight="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"/>
      <c r="P12" s="4"/>
      <c r="Q12" s="4"/>
    </row>
    <row r="13" spans="1:17" ht="14.4" customHeigh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"/>
      <c r="P13" s="4"/>
      <c r="Q13" s="4"/>
    </row>
    <row r="14" spans="1:17" ht="14.4" customHeight="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"/>
      <c r="P14" s="4"/>
      <c r="Q14" s="4"/>
    </row>
    <row r="15" spans="1:17" ht="14.4" customHeight="1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"/>
      <c r="P15" s="4"/>
      <c r="Q15" s="4"/>
    </row>
    <row r="16" spans="1:17" ht="14.4" customHeight="1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"/>
      <c r="P16" s="4"/>
      <c r="Q16" s="4"/>
    </row>
    <row r="17" spans="1:17" ht="14.4" customHeight="1" x14ac:dyDescent="0.3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"/>
      <c r="P17" s="4"/>
      <c r="Q17" s="4"/>
    </row>
    <row r="18" spans="1:17" ht="14.4" customHeight="1" x14ac:dyDescent="0.3">
      <c r="A18" s="41" t="s">
        <v>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"/>
      <c r="P18" s="4"/>
      <c r="Q18" s="4"/>
    </row>
    <row r="19" spans="1:17" ht="14.4" customHeight="1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"/>
      <c r="P19" s="4"/>
      <c r="Q19" s="4"/>
    </row>
    <row r="20" spans="1:17" ht="14.4" customHeight="1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"/>
      <c r="P20" s="4"/>
      <c r="Q20" s="4"/>
    </row>
    <row r="21" spans="1:17" ht="14.4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  <c r="Q21" s="4"/>
    </row>
    <row r="22" spans="1:17" ht="14.4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</row>
    <row r="23" spans="1:17" ht="14.4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4"/>
      <c r="Q23" s="4"/>
    </row>
    <row r="24" spans="1:17" ht="14.4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</row>
    <row r="25" spans="1:17" ht="14.4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4"/>
      <c r="Q25" s="4"/>
    </row>
    <row r="26" spans="1:17" ht="14.4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4"/>
      <c r="Q26" s="4"/>
    </row>
    <row r="27" spans="1:17" ht="14.4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7" ht="14.4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mergeCells count="3">
    <mergeCell ref="E2:N6"/>
    <mergeCell ref="A9:N17"/>
    <mergeCell ref="A18:N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36A49-BBA4-470F-AB66-2A182D42424C}">
  <sheetPr>
    <tabColor rgb="FF009999"/>
  </sheetPr>
  <dimension ref="A1:L37"/>
  <sheetViews>
    <sheetView tabSelected="1" zoomScale="78" zoomScaleNormal="78" workbookViewId="0">
      <selection activeCell="H12" sqref="H12"/>
    </sheetView>
  </sheetViews>
  <sheetFormatPr baseColWidth="10" defaultRowHeight="14.4" x14ac:dyDescent="0.3"/>
  <cols>
    <col min="1" max="1" width="11.5546875" style="2"/>
    <col min="2" max="2" width="24.6640625" style="2" bestFit="1" customWidth="1"/>
    <col min="3" max="3" width="30.5546875" style="2" customWidth="1"/>
    <col min="4" max="4" width="24.21875" style="2" customWidth="1"/>
    <col min="5" max="5" width="32.33203125" style="2" customWidth="1"/>
    <col min="6" max="6" width="11.21875" style="2" bestFit="1" customWidth="1"/>
    <col min="7" max="7" width="49.44140625" style="2" bestFit="1" customWidth="1"/>
    <col min="8" max="8" width="7.109375" style="2" customWidth="1"/>
    <col min="9" max="9" width="40.88671875" style="2" bestFit="1" customWidth="1"/>
    <col min="10" max="10" width="51.77734375" style="2" customWidth="1"/>
    <col min="11" max="11" width="10.6640625" style="2" bestFit="1" customWidth="1"/>
    <col min="12" max="12" width="11.5546875" style="2" hidden="1" customWidth="1"/>
    <col min="13" max="13" width="11.5546875" style="2" customWidth="1"/>
    <col min="14" max="16384" width="11.5546875" style="2"/>
  </cols>
  <sheetData>
    <row r="1" spans="1:12" s="1" customFormat="1" ht="15" thickBot="1" x14ac:dyDescent="0.35"/>
    <row r="2" spans="1:12" s="1" customFormat="1" ht="14.4" customHeight="1" x14ac:dyDescent="0.3">
      <c r="A2" s="6"/>
      <c r="B2" s="7"/>
      <c r="C2" s="31" t="s">
        <v>1</v>
      </c>
      <c r="D2" s="32"/>
      <c r="E2" s="32"/>
      <c r="F2" s="32"/>
      <c r="G2" s="32"/>
      <c r="H2" s="15"/>
      <c r="I2" s="15"/>
      <c r="J2" s="15"/>
      <c r="K2" s="15"/>
    </row>
    <row r="3" spans="1:12" s="1" customFormat="1" ht="14.4" customHeight="1" x14ac:dyDescent="0.3">
      <c r="A3" s="9"/>
      <c r="B3" s="10"/>
      <c r="C3" s="34"/>
      <c r="D3" s="35"/>
      <c r="E3" s="35"/>
      <c r="F3" s="35"/>
      <c r="G3" s="35"/>
      <c r="H3" s="16"/>
      <c r="I3" s="16"/>
      <c r="J3" s="16"/>
      <c r="K3" s="16"/>
    </row>
    <row r="4" spans="1:12" s="1" customFormat="1" ht="14.4" customHeight="1" x14ac:dyDescent="0.3">
      <c r="A4" s="9"/>
      <c r="B4" s="10"/>
      <c r="C4" s="34"/>
      <c r="D4" s="35"/>
      <c r="E4" s="35"/>
      <c r="F4" s="35"/>
      <c r="G4" s="35"/>
      <c r="H4" s="16"/>
      <c r="I4" s="16"/>
      <c r="J4" s="16"/>
      <c r="K4" s="16"/>
    </row>
    <row r="5" spans="1:12" s="1" customFormat="1" ht="14.4" customHeight="1" x14ac:dyDescent="0.3">
      <c r="A5" s="9"/>
      <c r="B5" s="10"/>
      <c r="C5" s="34"/>
      <c r="D5" s="35"/>
      <c r="E5" s="35"/>
      <c r="F5" s="35"/>
      <c r="G5" s="35"/>
      <c r="H5" s="16"/>
      <c r="I5" s="16"/>
      <c r="J5" s="16"/>
      <c r="K5" s="16"/>
    </row>
    <row r="6" spans="1:12" s="1" customFormat="1" ht="15" customHeight="1" thickBot="1" x14ac:dyDescent="0.35">
      <c r="A6" s="12"/>
      <c r="B6" s="13"/>
      <c r="C6" s="37"/>
      <c r="D6" s="38"/>
      <c r="E6" s="38"/>
      <c r="F6" s="38"/>
      <c r="G6" s="38"/>
      <c r="H6" s="17"/>
      <c r="I6" s="17"/>
      <c r="J6" s="17"/>
      <c r="K6" s="17"/>
    </row>
    <row r="7" spans="1:12" s="1" customFormat="1" x14ac:dyDescent="0.3"/>
    <row r="9" spans="1:12" ht="19.8" thickBot="1" x14ac:dyDescent="0.4">
      <c r="B9" s="42" t="s">
        <v>3</v>
      </c>
      <c r="C9" s="42"/>
    </row>
    <row r="10" spans="1:12" ht="15" thickTop="1" x14ac:dyDescent="0.3"/>
    <row r="11" spans="1:12" x14ac:dyDescent="0.3">
      <c r="B11" s="24" t="s">
        <v>12</v>
      </c>
      <c r="C11" s="24" t="s">
        <v>13</v>
      </c>
      <c r="D11" s="24" t="s">
        <v>14</v>
      </c>
      <c r="E11" s="43" t="s">
        <v>25</v>
      </c>
      <c r="F11" s="44"/>
      <c r="G11" s="45"/>
      <c r="H11" s="24" t="s">
        <v>26</v>
      </c>
    </row>
    <row r="12" spans="1:12" x14ac:dyDescent="0.3">
      <c r="B12" s="25" t="s">
        <v>15</v>
      </c>
      <c r="C12" s="26">
        <v>43952</v>
      </c>
      <c r="D12" s="26">
        <v>45299</v>
      </c>
      <c r="E12" s="46"/>
      <c r="F12" s="47"/>
      <c r="G12" s="48"/>
      <c r="H12" s="50" t="str">
        <f>+IF(E12=+_xlfn.CONCAT(DATEDIF(C12,D12,"y")," años ",DATEDIF(C12,D12,"ym")," meses ",DATEDIF(C12,D12,"md")," días trabajados."),"✔","✘")</f>
        <v>✘</v>
      </c>
      <c r="L12" s="2">
        <f>+COUNTIF(H12:H21,"✔")</f>
        <v>0</v>
      </c>
    </row>
    <row r="13" spans="1:12" x14ac:dyDescent="0.3">
      <c r="B13" s="25" t="s">
        <v>16</v>
      </c>
      <c r="C13" s="26">
        <v>36863</v>
      </c>
      <c r="D13" s="26">
        <v>45233</v>
      </c>
      <c r="E13" s="46"/>
      <c r="F13" s="47"/>
      <c r="G13" s="48"/>
      <c r="H13" s="50" t="str">
        <f t="shared" ref="H13:H21" si="0">+IF(E13=+_xlfn.CONCAT(DATEDIF(C13,D13,"y")," años ",DATEDIF(C13,D13,"ym")," meses ",DATEDIF(C13,D13,"md")," días trabajados."),"✔","✘")</f>
        <v>✘</v>
      </c>
      <c r="L13" s="2">
        <f>+COUNTIF(D27:D32,"✔")</f>
        <v>0</v>
      </c>
    </row>
    <row r="14" spans="1:12" x14ac:dyDescent="0.3">
      <c r="B14" s="25" t="s">
        <v>17</v>
      </c>
      <c r="C14" s="26">
        <v>43622</v>
      </c>
      <c r="D14" s="26">
        <v>45099</v>
      </c>
      <c r="E14" s="46"/>
      <c r="F14" s="47"/>
      <c r="G14" s="48"/>
      <c r="H14" s="50" t="str">
        <f t="shared" si="0"/>
        <v>✘</v>
      </c>
      <c r="L14" s="2">
        <f>+SUM(L12:L13)</f>
        <v>0</v>
      </c>
    </row>
    <row r="15" spans="1:12" x14ac:dyDescent="0.3">
      <c r="B15" s="25" t="s">
        <v>18</v>
      </c>
      <c r="C15" s="26">
        <v>43957</v>
      </c>
      <c r="D15" s="26">
        <v>45249</v>
      </c>
      <c r="E15" s="46"/>
      <c r="F15" s="47"/>
      <c r="G15" s="48"/>
      <c r="H15" s="50" t="str">
        <f t="shared" si="0"/>
        <v>✘</v>
      </c>
    </row>
    <row r="16" spans="1:12" x14ac:dyDescent="0.3">
      <c r="B16" s="25" t="s">
        <v>19</v>
      </c>
      <c r="C16" s="26">
        <v>42972</v>
      </c>
      <c r="D16" s="26">
        <v>45230</v>
      </c>
      <c r="E16" s="46"/>
      <c r="F16" s="47"/>
      <c r="G16" s="48"/>
      <c r="H16" s="50" t="str">
        <f t="shared" si="0"/>
        <v>✘</v>
      </c>
    </row>
    <row r="17" spans="2:8" x14ac:dyDescent="0.3">
      <c r="B17" s="25" t="s">
        <v>20</v>
      </c>
      <c r="C17" s="26">
        <v>43384</v>
      </c>
      <c r="D17" s="26">
        <v>45091</v>
      </c>
      <c r="E17" s="46"/>
      <c r="F17" s="47"/>
      <c r="G17" s="48"/>
      <c r="H17" s="50" t="str">
        <f t="shared" si="0"/>
        <v>✘</v>
      </c>
    </row>
    <row r="18" spans="2:8" x14ac:dyDescent="0.3">
      <c r="B18" s="25" t="s">
        <v>21</v>
      </c>
      <c r="C18" s="26">
        <v>43586</v>
      </c>
      <c r="D18" s="26">
        <v>45193</v>
      </c>
      <c r="E18" s="46"/>
      <c r="F18" s="47"/>
      <c r="G18" s="48"/>
      <c r="H18" s="50" t="str">
        <f t="shared" si="0"/>
        <v>✘</v>
      </c>
    </row>
    <row r="19" spans="2:8" x14ac:dyDescent="0.3">
      <c r="B19" s="25" t="s">
        <v>22</v>
      </c>
      <c r="C19" s="26">
        <v>43637</v>
      </c>
      <c r="D19" s="26">
        <v>45095</v>
      </c>
      <c r="E19" s="46"/>
      <c r="F19" s="47"/>
      <c r="G19" s="48"/>
      <c r="H19" s="50" t="str">
        <f t="shared" si="0"/>
        <v>✘</v>
      </c>
    </row>
    <row r="20" spans="2:8" x14ac:dyDescent="0.3">
      <c r="B20" s="25" t="s">
        <v>23</v>
      </c>
      <c r="C20" s="26">
        <v>43513</v>
      </c>
      <c r="D20" s="26">
        <v>45055</v>
      </c>
      <c r="E20" s="46"/>
      <c r="F20" s="47"/>
      <c r="G20" s="48"/>
      <c r="H20" s="50" t="str">
        <f t="shared" si="0"/>
        <v>✘</v>
      </c>
    </row>
    <row r="21" spans="2:8" x14ac:dyDescent="0.3">
      <c r="B21" s="25" t="s">
        <v>24</v>
      </c>
      <c r="C21" s="26">
        <v>42958</v>
      </c>
      <c r="D21" s="26">
        <v>45079</v>
      </c>
      <c r="E21" s="46"/>
      <c r="F21" s="47"/>
      <c r="G21" s="48"/>
      <c r="H21" s="50" t="str">
        <f t="shared" si="0"/>
        <v>✘</v>
      </c>
    </row>
    <row r="24" spans="2:8" ht="19.8" thickBot="1" x14ac:dyDescent="0.4">
      <c r="B24" s="42" t="s">
        <v>10</v>
      </c>
      <c r="C24" s="42"/>
    </row>
    <row r="25" spans="2:8" ht="15" thickTop="1" x14ac:dyDescent="0.3"/>
    <row r="26" spans="2:8" ht="15" thickBot="1" x14ac:dyDescent="0.35"/>
    <row r="27" spans="2:8" ht="15" thickBot="1" x14ac:dyDescent="0.35">
      <c r="B27" s="28">
        <v>44321</v>
      </c>
      <c r="C27" s="27"/>
      <c r="D27" s="49" t="str">
        <f>+IF(C27=+WORKDAY.INTL(B27,30,2),"✔","✘")</f>
        <v>✘</v>
      </c>
    </row>
    <row r="28" spans="2:8" ht="15" thickBot="1" x14ac:dyDescent="0.35">
      <c r="B28" s="29">
        <v>45051</v>
      </c>
      <c r="C28" s="27"/>
      <c r="D28" s="49" t="str">
        <f t="shared" ref="D28:D32" si="1">+IF(C28=+WORKDAY.INTL(B28,30,2),"✔","✘")</f>
        <v>✘</v>
      </c>
    </row>
    <row r="29" spans="2:8" ht="15" thickBot="1" x14ac:dyDescent="0.35">
      <c r="B29" s="29">
        <v>45417</v>
      </c>
      <c r="C29" s="27"/>
      <c r="D29" s="49" t="str">
        <f t="shared" si="1"/>
        <v>✘</v>
      </c>
    </row>
    <row r="30" spans="2:8" ht="15" thickBot="1" x14ac:dyDescent="0.35">
      <c r="B30" s="29">
        <v>45782</v>
      </c>
      <c r="C30" s="27"/>
      <c r="D30" s="49" t="str">
        <f t="shared" si="1"/>
        <v>✘</v>
      </c>
    </row>
    <row r="31" spans="2:8" ht="15" thickBot="1" x14ac:dyDescent="0.35">
      <c r="B31" s="29">
        <v>46147</v>
      </c>
      <c r="C31" s="27"/>
      <c r="D31" s="49" t="str">
        <f t="shared" si="1"/>
        <v>✘</v>
      </c>
    </row>
    <row r="32" spans="2:8" ht="15" thickBot="1" x14ac:dyDescent="0.35">
      <c r="B32" s="30">
        <v>46512</v>
      </c>
      <c r="C32" s="27"/>
      <c r="D32" s="49" t="str">
        <f t="shared" si="1"/>
        <v>✘</v>
      </c>
    </row>
    <row r="36" spans="2:3" ht="15" thickBot="1" x14ac:dyDescent="0.35"/>
    <row r="37" spans="2:3" ht="46.8" customHeight="1" thickBot="1" x14ac:dyDescent="0.35">
      <c r="B37" s="51" t="s">
        <v>27</v>
      </c>
      <c r="C37" s="52">
        <f>+IF(L14=16,50,0)</f>
        <v>0</v>
      </c>
    </row>
  </sheetData>
  <mergeCells count="14">
    <mergeCell ref="E15:G15"/>
    <mergeCell ref="E16:G16"/>
    <mergeCell ref="C2:G6"/>
    <mergeCell ref="B9:C9"/>
    <mergeCell ref="E11:G11"/>
    <mergeCell ref="E12:G12"/>
    <mergeCell ref="E13:G13"/>
    <mergeCell ref="E14:G14"/>
    <mergeCell ref="B24:C24"/>
    <mergeCell ref="E17:G17"/>
    <mergeCell ref="E18:G18"/>
    <mergeCell ref="E19:G19"/>
    <mergeCell ref="E20:G20"/>
    <mergeCell ref="E21:G21"/>
  </mergeCells>
  <conditionalFormatting sqref="H12:H21">
    <cfRule type="expression" dxfId="11" priority="4">
      <formula>$E12=""</formula>
    </cfRule>
    <cfRule type="cellIs" dxfId="10" priority="5" operator="equal">
      <formula>"✘"</formula>
    </cfRule>
    <cfRule type="cellIs" dxfId="9" priority="6" operator="equal">
      <formula>"✔"</formula>
    </cfRule>
  </conditionalFormatting>
  <conditionalFormatting sqref="D27:D32">
    <cfRule type="expression" dxfId="8" priority="1">
      <formula>$C27=""</formula>
    </cfRule>
    <cfRule type="cellIs" dxfId="7" priority="2" operator="equal">
      <formula>"✘"</formula>
    </cfRule>
    <cfRule type="cellIs" dxfId="6" priority="3" operator="equal">
      <formula>"✔"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5B2B-10CA-495E-9555-6D57A3B5F213}">
  <sheetPr>
    <tabColor rgb="FF009999"/>
  </sheetPr>
  <dimension ref="A1:K49"/>
  <sheetViews>
    <sheetView topLeftCell="A25" zoomScale="78" zoomScaleNormal="78" workbookViewId="0">
      <selection activeCell="E44" sqref="E44"/>
    </sheetView>
  </sheetViews>
  <sheetFormatPr baseColWidth="10" defaultRowHeight="14.4" x14ac:dyDescent="0.3"/>
  <cols>
    <col min="1" max="1" width="11.5546875" style="2"/>
    <col min="2" max="2" width="25.109375" style="2" customWidth="1"/>
    <col min="3" max="3" width="30.5546875" style="2" customWidth="1"/>
    <col min="4" max="4" width="25.77734375" style="2" bestFit="1" customWidth="1"/>
    <col min="5" max="5" width="32.33203125" style="2" customWidth="1"/>
    <col min="6" max="6" width="11.21875" style="2" bestFit="1" customWidth="1"/>
    <col min="7" max="7" width="49.44140625" style="2" bestFit="1" customWidth="1"/>
    <col min="8" max="8" width="49.44140625" style="2" customWidth="1"/>
    <col min="9" max="9" width="40.88671875" style="2" bestFit="1" customWidth="1"/>
    <col min="10" max="10" width="51.77734375" style="2" customWidth="1"/>
    <col min="11" max="11" width="10.6640625" style="2" bestFit="1" customWidth="1"/>
    <col min="12" max="13" width="11.5546875" style="2" customWidth="1"/>
    <col min="14" max="16384" width="11.5546875" style="2"/>
  </cols>
  <sheetData>
    <row r="1" spans="1:11" s="1" customFormat="1" ht="15" thickBot="1" x14ac:dyDescent="0.35"/>
    <row r="2" spans="1:11" s="1" customFormat="1" ht="14.4" customHeight="1" x14ac:dyDescent="0.3">
      <c r="A2" s="6"/>
      <c r="B2" s="7"/>
      <c r="C2" s="31" t="s">
        <v>1</v>
      </c>
      <c r="D2" s="32"/>
      <c r="E2" s="32"/>
      <c r="F2" s="32"/>
      <c r="G2" s="32"/>
      <c r="H2" s="15"/>
      <c r="I2" s="15"/>
      <c r="J2" s="15"/>
      <c r="K2" s="15"/>
    </row>
    <row r="3" spans="1:11" s="1" customFormat="1" ht="14.4" customHeight="1" x14ac:dyDescent="0.3">
      <c r="A3" s="9"/>
      <c r="B3" s="10"/>
      <c r="C3" s="34"/>
      <c r="D3" s="35"/>
      <c r="E3" s="35"/>
      <c r="F3" s="35"/>
      <c r="G3" s="35"/>
      <c r="H3" s="16"/>
      <c r="I3" s="16"/>
      <c r="J3" s="16"/>
      <c r="K3" s="16"/>
    </row>
    <row r="4" spans="1:11" s="1" customFormat="1" ht="14.4" customHeight="1" x14ac:dyDescent="0.3">
      <c r="A4" s="9"/>
      <c r="B4" s="10"/>
      <c r="C4" s="34"/>
      <c r="D4" s="35"/>
      <c r="E4" s="35"/>
      <c r="F4" s="35"/>
      <c r="G4" s="35"/>
      <c r="H4" s="16"/>
      <c r="I4" s="16"/>
      <c r="J4" s="16"/>
      <c r="K4" s="16"/>
    </row>
    <row r="5" spans="1:11" s="1" customFormat="1" ht="14.4" customHeight="1" x14ac:dyDescent="0.3">
      <c r="A5" s="9"/>
      <c r="B5" s="10"/>
      <c r="C5" s="34"/>
      <c r="D5" s="35"/>
      <c r="E5" s="35"/>
      <c r="F5" s="35"/>
      <c r="G5" s="35"/>
      <c r="H5" s="16"/>
      <c r="I5" s="16"/>
      <c r="J5" s="16"/>
      <c r="K5" s="16"/>
    </row>
    <row r="6" spans="1:11" s="1" customFormat="1" ht="15" customHeight="1" thickBot="1" x14ac:dyDescent="0.35">
      <c r="A6" s="12"/>
      <c r="B6" s="13"/>
      <c r="C6" s="37"/>
      <c r="D6" s="38"/>
      <c r="E6" s="38"/>
      <c r="F6" s="38"/>
      <c r="G6" s="38"/>
      <c r="H6" s="17"/>
      <c r="I6" s="17"/>
      <c r="J6" s="17"/>
      <c r="K6" s="17"/>
    </row>
    <row r="7" spans="1:11" s="1" customFormat="1" x14ac:dyDescent="0.3"/>
    <row r="10" spans="1:11" ht="19.8" thickBot="1" x14ac:dyDescent="0.4">
      <c r="B10" s="42" t="s">
        <v>3</v>
      </c>
      <c r="C10" s="42"/>
    </row>
    <row r="11" spans="1:11" ht="15" thickTop="1" x14ac:dyDescent="0.3"/>
    <row r="12" spans="1:11" ht="33.6" customHeight="1" x14ac:dyDescent="0.3">
      <c r="B12" s="18" t="s">
        <v>4</v>
      </c>
      <c r="C12" s="18" t="s">
        <v>5</v>
      </c>
      <c r="D12" s="18" t="s">
        <v>6</v>
      </c>
      <c r="E12" s="18" t="s">
        <v>7</v>
      </c>
    </row>
    <row r="13" spans="1:11" x14ac:dyDescent="0.3">
      <c r="B13" s="19">
        <v>44313</v>
      </c>
      <c r="C13" s="20">
        <v>0.34027777777777773</v>
      </c>
      <c r="D13" s="20">
        <v>0.77083333333333337</v>
      </c>
      <c r="E13" s="20"/>
      <c r="F13" s="2" t="str">
        <f>+IF(E13=+D13-C13,"✔","✘")</f>
        <v>✘</v>
      </c>
    </row>
    <row r="14" spans="1:11" ht="15" customHeight="1" x14ac:dyDescent="0.3">
      <c r="B14" s="19">
        <v>44314</v>
      </c>
      <c r="C14" s="20">
        <v>0.30208333333333331</v>
      </c>
      <c r="D14" s="20">
        <v>0.79166666666666663</v>
      </c>
      <c r="E14" s="20"/>
      <c r="F14" s="2" t="str">
        <f t="shared" ref="F14:F20" si="0">+IF(E14=+D14-C14,"✔","✘")</f>
        <v>✘</v>
      </c>
    </row>
    <row r="15" spans="1:11" x14ac:dyDescent="0.3">
      <c r="B15" s="19">
        <v>44315</v>
      </c>
      <c r="C15" s="20">
        <v>0.3125</v>
      </c>
      <c r="D15" s="20">
        <v>0.70833333333333337</v>
      </c>
      <c r="E15" s="20"/>
      <c r="F15" s="2" t="str">
        <f t="shared" si="0"/>
        <v>✘</v>
      </c>
    </row>
    <row r="16" spans="1:11" x14ac:dyDescent="0.3">
      <c r="B16" s="19">
        <v>44316</v>
      </c>
      <c r="C16" s="20">
        <v>0.34722222222222227</v>
      </c>
      <c r="D16" s="20">
        <v>0.72916666666666663</v>
      </c>
      <c r="E16" s="20"/>
      <c r="F16" s="2" t="str">
        <f t="shared" si="0"/>
        <v>✘</v>
      </c>
    </row>
    <row r="17" spans="2:6" x14ac:dyDescent="0.3">
      <c r="B17" s="19">
        <v>44317</v>
      </c>
      <c r="C17" s="20">
        <v>0.375</v>
      </c>
      <c r="D17" s="20">
        <v>0.82291666666666663</v>
      </c>
      <c r="E17" s="20"/>
      <c r="F17" s="2" t="str">
        <f t="shared" si="0"/>
        <v>✘</v>
      </c>
    </row>
    <row r="18" spans="2:6" x14ac:dyDescent="0.3">
      <c r="B18" s="19">
        <v>44318</v>
      </c>
      <c r="C18" s="20">
        <v>0.30902777777777779</v>
      </c>
      <c r="D18" s="20">
        <v>0.72222222222222221</v>
      </c>
      <c r="E18" s="20"/>
      <c r="F18" s="2" t="str">
        <f t="shared" si="0"/>
        <v>✘</v>
      </c>
    </row>
    <row r="19" spans="2:6" x14ac:dyDescent="0.3">
      <c r="B19" s="19">
        <v>44319</v>
      </c>
      <c r="C19" s="20">
        <v>0.30208333333333331</v>
      </c>
      <c r="D19" s="20">
        <v>0.77500000000000002</v>
      </c>
      <c r="E19" s="20"/>
      <c r="F19" s="2" t="str">
        <f t="shared" si="0"/>
        <v>✘</v>
      </c>
    </row>
    <row r="20" spans="2:6" x14ac:dyDescent="0.3">
      <c r="B20" s="19">
        <v>44320</v>
      </c>
      <c r="C20" s="20">
        <v>0.3125</v>
      </c>
      <c r="D20" s="20">
        <v>0.79166666666666663</v>
      </c>
      <c r="E20" s="20"/>
      <c r="F20" s="2" t="str">
        <f t="shared" si="0"/>
        <v>✘</v>
      </c>
    </row>
    <row r="21" spans="2:6" ht="15" thickBot="1" x14ac:dyDescent="0.35"/>
    <row r="22" spans="2:6" ht="15" thickBot="1" x14ac:dyDescent="0.35">
      <c r="D22" s="21" t="s">
        <v>8</v>
      </c>
      <c r="E22" s="22"/>
      <c r="F22" s="2" t="str">
        <f>+IF(E22=+SUM(E13:E20),"✔","✘")</f>
        <v>✔</v>
      </c>
    </row>
    <row r="23" spans="2:6" ht="15" thickBot="1" x14ac:dyDescent="0.35"/>
    <row r="24" spans="2:6" ht="15" thickBot="1" x14ac:dyDescent="0.35">
      <c r="D24" s="21" t="s">
        <v>9</v>
      </c>
      <c r="E24" s="22"/>
      <c r="F24" s="2" t="str">
        <f>+IF(E24=+SUM(E13:E20),"✔","✘")</f>
        <v>✔</v>
      </c>
    </row>
    <row r="28" spans="2:6" ht="19.8" thickBot="1" x14ac:dyDescent="0.4">
      <c r="B28" s="42" t="s">
        <v>10</v>
      </c>
      <c r="C28" s="42"/>
    </row>
    <row r="29" spans="2:6" ht="15" thickTop="1" x14ac:dyDescent="0.3"/>
    <row r="30" spans="2:6" ht="21" x14ac:dyDescent="0.3">
      <c r="B30" s="18" t="s">
        <v>4</v>
      </c>
      <c r="C30" s="18" t="s">
        <v>5</v>
      </c>
      <c r="D30" s="18" t="s">
        <v>6</v>
      </c>
      <c r="E30" s="18" t="s">
        <v>7</v>
      </c>
    </row>
    <row r="31" spans="2:6" x14ac:dyDescent="0.3">
      <c r="B31" s="19">
        <v>44313</v>
      </c>
      <c r="C31" s="20">
        <v>0.25</v>
      </c>
      <c r="D31" s="20">
        <v>0.77083333333333337</v>
      </c>
      <c r="E31" s="20"/>
      <c r="F31" s="2" t="str">
        <f>+IF(E31=+D31-C31,"✔","✘")</f>
        <v>✘</v>
      </c>
    </row>
    <row r="32" spans="2:6" x14ac:dyDescent="0.3">
      <c r="B32" s="19">
        <v>44314</v>
      </c>
      <c r="C32" s="20">
        <v>0.30249999999999999</v>
      </c>
      <c r="D32" s="20">
        <v>0.79166666666666663</v>
      </c>
      <c r="E32" s="20"/>
      <c r="F32" s="2" t="str">
        <f t="shared" ref="F32:F38" si="1">+IF(E32=+D32-C32,"✔","✘")</f>
        <v>✘</v>
      </c>
    </row>
    <row r="33" spans="2:6" x14ac:dyDescent="0.3">
      <c r="B33" s="19">
        <v>44315</v>
      </c>
      <c r="C33" s="20">
        <v>0.3510416666666667</v>
      </c>
      <c r="D33" s="20">
        <v>0.72984953703703714</v>
      </c>
      <c r="E33" s="20"/>
      <c r="F33" s="2" t="str">
        <f t="shared" si="1"/>
        <v>✘</v>
      </c>
    </row>
    <row r="34" spans="2:6" x14ac:dyDescent="0.3">
      <c r="B34" s="19">
        <v>44316</v>
      </c>
      <c r="C34" s="20">
        <v>0.34722222222222227</v>
      </c>
      <c r="D34" s="20">
        <v>0.72668981481481476</v>
      </c>
      <c r="E34" s="20"/>
      <c r="F34" s="2" t="str">
        <f t="shared" si="1"/>
        <v>✘</v>
      </c>
    </row>
    <row r="35" spans="2:6" x14ac:dyDescent="0.3">
      <c r="B35" s="19">
        <v>44317</v>
      </c>
      <c r="C35" s="20">
        <v>0.375</v>
      </c>
      <c r="D35" s="20">
        <v>0.83334490740740741</v>
      </c>
      <c r="E35" s="20"/>
      <c r="F35" s="2" t="str">
        <f t="shared" si="1"/>
        <v>✘</v>
      </c>
    </row>
    <row r="36" spans="2:6" x14ac:dyDescent="0.3">
      <c r="B36" s="19">
        <v>44318</v>
      </c>
      <c r="C36" s="20">
        <v>0.30902777777777779</v>
      </c>
      <c r="D36" s="20">
        <v>0.72222222222222221</v>
      </c>
      <c r="E36" s="20"/>
      <c r="F36" s="2" t="str">
        <f t="shared" si="1"/>
        <v>✘</v>
      </c>
    </row>
    <row r="37" spans="2:6" x14ac:dyDescent="0.3">
      <c r="B37" s="19">
        <v>44319</v>
      </c>
      <c r="C37" s="20">
        <v>0.30208333333333331</v>
      </c>
      <c r="D37" s="20">
        <v>0.80243055555555554</v>
      </c>
      <c r="E37" s="20"/>
      <c r="F37" s="2" t="str">
        <f t="shared" si="1"/>
        <v>✘</v>
      </c>
    </row>
    <row r="38" spans="2:6" x14ac:dyDescent="0.3">
      <c r="B38" s="19">
        <v>44320</v>
      </c>
      <c r="C38" s="20">
        <v>0.3125</v>
      </c>
      <c r="D38" s="20">
        <v>0.79166666666666663</v>
      </c>
      <c r="E38" s="20"/>
      <c r="F38" s="2" t="str">
        <f t="shared" si="1"/>
        <v>✘</v>
      </c>
    </row>
    <row r="39" spans="2:6" ht="15" thickBot="1" x14ac:dyDescent="0.35"/>
    <row r="40" spans="2:6" ht="15" thickBot="1" x14ac:dyDescent="0.35">
      <c r="D40" s="21" t="s">
        <v>8</v>
      </c>
      <c r="E40" s="53"/>
      <c r="F40" s="2" t="str">
        <f>+IF(E40=+SUM(E31:E38),"✔","✘")</f>
        <v>✔</v>
      </c>
    </row>
    <row r="41" spans="2:6" ht="15" thickBot="1" x14ac:dyDescent="0.35"/>
    <row r="42" spans="2:6" ht="15" thickBot="1" x14ac:dyDescent="0.35">
      <c r="D42" s="21" t="s">
        <v>28</v>
      </c>
      <c r="E42" s="53"/>
      <c r="F42" s="2" t="str">
        <f>+IF(E42=+SUM(E33:E40),"✔","✘")</f>
        <v>✔</v>
      </c>
    </row>
    <row r="43" spans="2:6" ht="15" thickBot="1" x14ac:dyDescent="0.35"/>
    <row r="44" spans="2:6" ht="15" thickBot="1" x14ac:dyDescent="0.35">
      <c r="D44" s="21" t="s">
        <v>11</v>
      </c>
      <c r="E44" s="23">
        <v>25000</v>
      </c>
    </row>
    <row r="45" spans="2:6" ht="15" thickBot="1" x14ac:dyDescent="0.35"/>
    <row r="46" spans="2:6" ht="15" thickBot="1" x14ac:dyDescent="0.35">
      <c r="D46" s="21" t="s">
        <v>11</v>
      </c>
      <c r="E46" s="23"/>
      <c r="F46" s="2" t="str">
        <f>+IF(E46=+E40*E44*24,"✔","✘")</f>
        <v>✔</v>
      </c>
    </row>
    <row r="48" spans="2:6" ht="15" thickBot="1" x14ac:dyDescent="0.35"/>
    <row r="49" spans="2:3" ht="51" customHeight="1" thickBot="1" x14ac:dyDescent="0.35">
      <c r="B49" s="51" t="s">
        <v>27</v>
      </c>
      <c r="C49" s="52">
        <f>+IF(COUNTIF(F12:F46,"✔")=20,50,0)</f>
        <v>0</v>
      </c>
    </row>
  </sheetData>
  <mergeCells count="3">
    <mergeCell ref="B28:C28"/>
    <mergeCell ref="B10:C10"/>
    <mergeCell ref="C2:G6"/>
  </mergeCells>
  <conditionalFormatting sqref="F12:F46">
    <cfRule type="cellIs" dxfId="3" priority="3" operator="equal">
      <formula>"✔"</formula>
    </cfRule>
    <cfRule type="cellIs" dxfId="4" priority="2" operator="equal">
      <formula>"✘"</formula>
    </cfRule>
    <cfRule type="expression" dxfId="2" priority="1">
      <formula>$E12=""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DE TEXTO</vt:lpstr>
      <vt:lpstr>FECHA</vt:lpstr>
      <vt:lpstr>HORA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2021-01-02T14:20:35Z</dcterms:created>
  <dcterms:modified xsi:type="dcterms:W3CDTF">2021-05-04T20:23:10Z</dcterms:modified>
</cp:coreProperties>
</file>