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hidePivotFieldList="1" defaultThemeVersion="166925"/>
  <mc:AlternateContent xmlns:mc="http://schemas.openxmlformats.org/markup-compatibility/2006">
    <mc:Choice Requires="x15">
      <x15ac:absPath xmlns:x15ac="http://schemas.microsoft.com/office/spreadsheetml/2010/11/ac" url="E:\FCE\FCE\1. CURSOS DE EXCEL (LIBROS)\AVANZADO\Libros de Excel\2. MÓDULO II - FUNCIONES DE TEXTO\"/>
    </mc:Choice>
  </mc:AlternateContent>
  <xr:revisionPtr revIDLastSave="0" documentId="13_ncr:1_{F9B8B74C-784E-48B3-A6F3-BB35C4C22E9D}" xr6:coauthVersionLast="46" xr6:coauthVersionMax="46" xr10:uidLastSave="{00000000-0000-0000-0000-000000000000}"/>
  <bookViews>
    <workbookView xWindow="-108" yWindow="-108" windowWidth="23256" windowHeight="13176" activeTab="2" xr2:uid="{A391DF94-4A44-46CC-AA32-A11D934339E9}"/>
  </bookViews>
  <sheets>
    <sheet name="FUNCIONES DE TEXTO" sheetId="13" r:id="rId1"/>
    <sheet name="SOLUCIÓN" sheetId="27" state="hidden" r:id="rId2"/>
    <sheet name="EJERCICIO" sheetId="29" r:id="rId3"/>
  </sheets>
  <definedNames>
    <definedName name="DIEZ_M">#REF!</definedName>
    <definedName name="DIEZ_MI">#REF!</definedName>
    <definedName name="Meta_trimestral">#REF!</definedName>
    <definedName name="NUEVE_M">#REF!</definedName>
    <definedName name="NUEVE_MI">#REF!</definedName>
    <definedName name="OCHO_M">#REF!</definedName>
    <definedName name="OCHO_MI">#REF!</definedName>
    <definedName name="OCHO_Millon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9" l="1"/>
  <c r="M17" i="29"/>
  <c r="K18" i="27"/>
  <c r="K19" i="27"/>
  <c r="K20" i="27"/>
  <c r="K21" i="27"/>
  <c r="K22" i="27"/>
  <c r="K23" i="27"/>
  <c r="K24" i="27"/>
  <c r="K25" i="27"/>
  <c r="K26" i="27"/>
  <c r="K27" i="27"/>
  <c r="K28" i="27"/>
  <c r="K29" i="27"/>
  <c r="K30" i="27"/>
  <c r="K31" i="27"/>
  <c r="K32" i="27"/>
  <c r="K33" i="27"/>
  <c r="K34" i="27"/>
  <c r="K35" i="27"/>
  <c r="K36" i="27"/>
  <c r="K17" i="27"/>
  <c r="C18" i="27"/>
  <c r="D18" i="27" s="1"/>
  <c r="E18" i="27" s="1"/>
  <c r="G18" i="27" s="1"/>
  <c r="H18" i="27" s="1"/>
  <c r="C19" i="27"/>
  <c r="D19" i="27" s="1"/>
  <c r="E19" i="27" s="1"/>
  <c r="G19" i="27" s="1"/>
  <c r="H19" i="27" s="1"/>
  <c r="C20" i="27"/>
  <c r="D20" i="27" s="1"/>
  <c r="E20" i="27" s="1"/>
  <c r="G20" i="27" s="1"/>
  <c r="H20" i="27" s="1"/>
  <c r="C21" i="27"/>
  <c r="D21" i="27" s="1"/>
  <c r="E21" i="27" s="1"/>
  <c r="G21" i="27" s="1"/>
  <c r="H21" i="27" s="1"/>
  <c r="C22" i="27"/>
  <c r="D22" i="27" s="1"/>
  <c r="E22" i="27" s="1"/>
  <c r="C23" i="27"/>
  <c r="D23" i="27" s="1"/>
  <c r="E23" i="27" s="1"/>
  <c r="C24" i="27"/>
  <c r="D24" i="27" s="1"/>
  <c r="E24" i="27" s="1"/>
  <c r="F24" i="27" s="1"/>
  <c r="C25" i="27"/>
  <c r="D25" i="27" s="1"/>
  <c r="E25" i="27" s="1"/>
  <c r="G25" i="27" s="1"/>
  <c r="H25" i="27" s="1"/>
  <c r="I25" i="27" s="1"/>
  <c r="C26" i="27"/>
  <c r="D26" i="27" s="1"/>
  <c r="E26" i="27" s="1"/>
  <c r="C27" i="27"/>
  <c r="D27" i="27" s="1"/>
  <c r="E27" i="27" s="1"/>
  <c r="G27" i="27" s="1"/>
  <c r="H27" i="27" s="1"/>
  <c r="C28" i="27"/>
  <c r="D28" i="27" s="1"/>
  <c r="E28" i="27" s="1"/>
  <c r="C29" i="27"/>
  <c r="D29" i="27" s="1"/>
  <c r="E29" i="27" s="1"/>
  <c r="G29" i="27" s="1"/>
  <c r="H29" i="27" s="1"/>
  <c r="C30" i="27"/>
  <c r="D30" i="27" s="1"/>
  <c r="E30" i="27" s="1"/>
  <c r="G30" i="27" s="1"/>
  <c r="H30" i="27" s="1"/>
  <c r="C31" i="27"/>
  <c r="D31" i="27" s="1"/>
  <c r="E31" i="27" s="1"/>
  <c r="C32" i="27"/>
  <c r="D32" i="27" s="1"/>
  <c r="E32" i="27" s="1"/>
  <c r="G32" i="27" s="1"/>
  <c r="H32" i="27" s="1"/>
  <c r="C33" i="27"/>
  <c r="D33" i="27" s="1"/>
  <c r="E33" i="27" s="1"/>
  <c r="C34" i="27"/>
  <c r="D34" i="27" s="1"/>
  <c r="E34" i="27" s="1"/>
  <c r="G34" i="27" s="1"/>
  <c r="H34" i="27" s="1"/>
  <c r="C35" i="27"/>
  <c r="D35" i="27" s="1"/>
  <c r="E35" i="27" s="1"/>
  <c r="G35" i="27" s="1"/>
  <c r="H35" i="27" s="1"/>
  <c r="C36" i="27"/>
  <c r="D36" i="27" s="1"/>
  <c r="E36" i="27" s="1"/>
  <c r="G36" i="27" s="1"/>
  <c r="H36" i="27" s="1"/>
  <c r="C17" i="27"/>
  <c r="D17" i="27" s="1"/>
  <c r="E17" i="27" s="1"/>
  <c r="G17" i="27" s="1"/>
  <c r="H17" i="27" s="1"/>
  <c r="K25" i="29" l="1"/>
  <c r="K34" i="29"/>
  <c r="K17" i="29"/>
  <c r="K26" i="29"/>
  <c r="K33" i="29"/>
  <c r="K18" i="29"/>
  <c r="K19" i="29"/>
  <c r="K27" i="29"/>
  <c r="K35" i="29"/>
  <c r="K22" i="29"/>
  <c r="K30" i="29"/>
  <c r="I30" i="27"/>
  <c r="I17" i="27"/>
  <c r="I29" i="27"/>
  <c r="I21" i="27"/>
  <c r="I36" i="27"/>
  <c r="I20" i="27"/>
  <c r="I19" i="27"/>
  <c r="I34" i="27"/>
  <c r="I18" i="27"/>
  <c r="I32" i="27"/>
  <c r="I27" i="27"/>
  <c r="I35" i="27"/>
  <c r="G33" i="27"/>
  <c r="H33" i="27" s="1"/>
  <c r="G31" i="27"/>
  <c r="H31" i="27" s="1"/>
  <c r="F28" i="27"/>
  <c r="G28" i="27"/>
  <c r="H28" i="27" s="1"/>
  <c r="G26" i="27"/>
  <c r="H26" i="27" s="1"/>
  <c r="G24" i="27"/>
  <c r="H24" i="27" s="1"/>
  <c r="G23" i="27"/>
  <c r="H23" i="27" s="1"/>
  <c r="G22" i="27"/>
  <c r="H22" i="27" s="1"/>
  <c r="F17" i="27"/>
  <c r="J17" i="27" s="1"/>
  <c r="F32" i="27"/>
  <c r="J32" i="27" s="1"/>
  <c r="F36" i="27"/>
  <c r="J36" i="27" s="1"/>
  <c r="F35" i="27"/>
  <c r="J35" i="27" s="1"/>
  <c r="F27" i="27"/>
  <c r="J27" i="27" s="1"/>
  <c r="F19" i="27"/>
  <c r="J19" i="27" s="1"/>
  <c r="F33" i="27"/>
  <c r="F25" i="27"/>
  <c r="J25" i="27" s="1"/>
  <c r="F31" i="27"/>
  <c r="F23" i="27"/>
  <c r="F29" i="27"/>
  <c r="J29" i="27" s="1"/>
  <c r="F21" i="27"/>
  <c r="J21" i="27" s="1"/>
  <c r="F30" i="27"/>
  <c r="J30" i="27" s="1"/>
  <c r="F22" i="27"/>
  <c r="F20" i="27"/>
  <c r="J20" i="27" s="1"/>
  <c r="F34" i="27"/>
  <c r="J34" i="27" s="1"/>
  <c r="F26" i="27"/>
  <c r="F18" i="27"/>
  <c r="J18" i="27" s="1"/>
  <c r="K36" i="29" l="1"/>
  <c r="K21" i="29"/>
  <c r="K24" i="29"/>
  <c r="K28" i="29"/>
  <c r="K20" i="29"/>
  <c r="K29" i="29"/>
  <c r="K31" i="29"/>
  <c r="K23" i="29"/>
  <c r="K32" i="29"/>
  <c r="I23" i="27"/>
  <c r="J23" i="27"/>
  <c r="J24" i="27"/>
  <c r="I24" i="27"/>
  <c r="J26" i="27"/>
  <c r="I26" i="27"/>
  <c r="J28" i="27"/>
  <c r="I28" i="27"/>
  <c r="I31" i="27"/>
  <c r="J31" i="27"/>
  <c r="I33" i="27"/>
  <c r="J33" i="27"/>
  <c r="I22" i="27"/>
  <c r="J22" i="27"/>
</calcChain>
</file>

<file path=xl/sharedStrings.xml><?xml version="1.0" encoding="utf-8"?>
<sst xmlns="http://schemas.openxmlformats.org/spreadsheetml/2006/main" count="113" uniqueCount="60">
  <si>
    <t>FUNCIONES DE TEXTO</t>
  </si>
  <si>
    <t>Nombres</t>
  </si>
  <si>
    <t>TAREA</t>
  </si>
  <si>
    <t>EXTRAE EL CÓDIGO</t>
  </si>
  <si>
    <t>EXTRAE EL PRODUCTO</t>
  </si>
  <si>
    <t>ELIMINA LOS  ESPACIOS</t>
  </si>
  <si>
    <t>CONCATENA EL PRODUCTO Y EL CODIGO ENTRE COMAS</t>
  </si>
  <si>
    <t>CAMBIA COOD POR COD</t>
  </si>
  <si>
    <t>MAYUSCULAS</t>
  </si>
  <si>
    <t>COOD/101-1   SL    Lenovo Laptop IP 5</t>
  </si>
  <si>
    <t>COOD/109-1   ASU    Lenovo IdeaPad</t>
  </si>
  <si>
    <t xml:space="preserve">      COOD/103-15    PJC    ASUS Laptops Laptop Vivobook</t>
  </si>
  <si>
    <t>COOD/102-2    ASU    Acer Premium Aspire 5 A515</t>
  </si>
  <si>
    <t xml:space="preserve">     COOD/101-1    SL    Acer Aspire 5 Slim Laptop</t>
  </si>
  <si>
    <t xml:space="preserve">   COOD/102-2    PJC    Acer Laptop Aspire 5</t>
  </si>
  <si>
    <t>COOD/102-2   SL    Acer Predator M-Utility </t>
  </si>
  <si>
    <t>COOD/101-2    SL    Dell Latitude 5480 Business Laptop</t>
  </si>
  <si>
    <t xml:space="preserve">        COOD/101-8    ASU    Dell Latitude 7290</t>
  </si>
  <si>
    <t>COOD/101-1    PJC    ASUS VivoBook 15 </t>
  </si>
  <si>
    <t>COOD/108-1    FDO    Lenovo Laptop IP 3</t>
  </si>
  <si>
    <t xml:space="preserve">         COOD/107-9    FDO    Apple MacBook Air</t>
  </si>
  <si>
    <t xml:space="preserve">     COOD/105-7    SL    Apple MacBook Pro</t>
  </si>
  <si>
    <t xml:space="preserve">    COOD/106-8    ASU    Apple Macbook Air 2020</t>
  </si>
  <si>
    <t>COOD/122-2   ASU    Razer Blade 15 Base Gaming Laptop 2021</t>
  </si>
  <si>
    <t>COOD/117-1    FDO    Dell Latitude 5480 </t>
  </si>
  <si>
    <t>COOD/102-2    PJC    Alienware AAW17R4-7002SLV</t>
  </si>
  <si>
    <t xml:space="preserve">       COOD/101-1    SL    Asus Laptop L203MA-DS04 VivoBook L203MA</t>
  </si>
  <si>
    <t>ELIMINA LOS ESPACIOS</t>
  </si>
  <si>
    <t>EXTRAE LA MARCA</t>
  </si>
  <si>
    <t xml:space="preserve">    COOD/101-1    ENC    ASUS Laptops Laptop Vivobook</t>
  </si>
  <si>
    <t>COOD/105-1    ENC    HP Stream 14″ HD Laptop,</t>
  </si>
  <si>
    <t xml:space="preserve">APPLE MACBOOK PRO , COD/105-7 </t>
  </si>
  <si>
    <t xml:space="preserve">APPLE MACBOOK AIR 2020 , COD/106-8 </t>
  </si>
  <si>
    <t xml:space="preserve">APPLE MACBOOK AIR , COD/107-9 </t>
  </si>
  <si>
    <t xml:space="preserve">LENOVO LAPTOP IP 3 , COD/108-1 </t>
  </si>
  <si>
    <t xml:space="preserve">LENOVO IDEAPAD , COD/109-1 </t>
  </si>
  <si>
    <t xml:space="preserve">LENOVO LAPTOP IP 5 , COD/101-1 </t>
  </si>
  <si>
    <t xml:space="preserve">ASUS LAPTOP L203MA-DS04 VIVOBOOK L203MA , COD/101-1 </t>
  </si>
  <si>
    <t xml:space="preserve">ASUS VIVOBOOK 15  , COD/101-1 </t>
  </si>
  <si>
    <t>ASUS LAPTOPS LAPTOP VIVOBOOK , COD/103-15</t>
  </si>
  <si>
    <t xml:space="preserve">ASUS LAPTOPS LAPTOP VIVOBOOK , COD/101-1 </t>
  </si>
  <si>
    <t xml:space="preserve">HP STREAM 14″ HD LAPTOP, , COD/105-1 </t>
  </si>
  <si>
    <t xml:space="preserve">DELL LATITUDE 7290 , COD/101-8 </t>
  </si>
  <si>
    <t xml:space="preserve">DELL LATITUDE 5480  , COD/117-1 </t>
  </si>
  <si>
    <t xml:space="preserve">DELL LATITUDE 5480 BUSINESS LAPTOP , COD/101-2 </t>
  </si>
  <si>
    <t xml:space="preserve">ACER ASPIRE 5 SLIM LAPTOP , COD/101-1 </t>
  </si>
  <si>
    <t xml:space="preserve">ACER PREDATOR M-UTILITY  , COD/102-2 </t>
  </si>
  <si>
    <t xml:space="preserve">ACER PREMIUM ASPIRE 5 A515 , COD/102-2 </t>
  </si>
  <si>
    <t xml:space="preserve">ACER LAPTOP ASPIRE 5 , COD/102-2 </t>
  </si>
  <si>
    <t xml:space="preserve">ALIENWARE AAW17R4-7002SLV , COD/102-2 </t>
  </si>
  <si>
    <t xml:space="preserve">RAZER BLADE 15 BASE GAMING LAPTOP 2021 , COD/122-2 </t>
  </si>
  <si>
    <t>Este caso fue bastante particular, en algunas columnas, dentro de las mismas tuvimos que ir variando las fórmulas.
¿Conseguiste llegar al resultado? Fíjate como varia la fórmula en las celdas de la columna I</t>
  </si>
  <si>
    <t>COOD/105-7 SL Apple MacBook Pro</t>
  </si>
  <si>
    <t>COOD/105-7 SL APPLE MACBOOK PRO</t>
  </si>
  <si>
    <t>COD/105-7 SL APPLE MACBOOK PRO</t>
  </si>
  <si>
    <t xml:space="preserve">COD/105-7 </t>
  </si>
  <si>
    <t>APPLE MACBOOK PRO</t>
  </si>
  <si>
    <t>APPLE</t>
  </si>
  <si>
    <t>Puntos Logrados</t>
  </si>
  <si>
    <t>Este es un archivo automatizado de Excel, si realizas los ejercicios correctamente se te punturará el ejercicio.
Al terminar renombra el archivo con tu Apellido_Nombre_TAREA2_Avanzado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</si>
</sst>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Montserrat"/>
      <family val="2"/>
    </font>
    <font>
      <b/>
      <sz val="24"/>
      <color theme="0"/>
      <name val="Montserrat"/>
      <family val="3"/>
    </font>
    <font>
      <b/>
      <sz val="36"/>
      <color theme="0"/>
      <name val="Montserrat"/>
      <family val="3"/>
    </font>
    <font>
      <b/>
      <sz val="95"/>
      <color theme="0"/>
      <name val="Montserrat"/>
      <family val="3"/>
    </font>
    <font>
      <b/>
      <sz val="11"/>
      <color theme="0"/>
      <name val="Calibri"/>
      <family val="2"/>
      <scheme val="minor"/>
    </font>
    <font>
      <sz val="11"/>
      <name val="Calibri"/>
      <family val="2"/>
      <scheme val="minor"/>
    </font>
    <font>
      <sz val="11"/>
      <color theme="1"/>
      <name val="Calibri"/>
      <family val="2"/>
      <scheme val="minor"/>
    </font>
    <font>
      <sz val="12"/>
      <color theme="0"/>
      <name val="Montserrat"/>
      <family val="2"/>
    </font>
    <font>
      <b/>
      <sz val="72"/>
      <color theme="0"/>
      <name val="Montserrat"/>
      <family val="3"/>
    </font>
    <font>
      <sz val="11"/>
      <color theme="0"/>
      <name val="Calibri"/>
      <family val="2"/>
      <scheme val="minor"/>
    </font>
    <font>
      <b/>
      <sz val="14"/>
      <color theme="1"/>
      <name val="Calibri"/>
      <family val="2"/>
      <scheme val="minor"/>
    </font>
    <font>
      <b/>
      <sz val="20"/>
      <color theme="0"/>
      <name val="Calibri"/>
      <family val="2"/>
      <scheme val="minor"/>
    </font>
    <font>
      <b/>
      <sz val="11"/>
      <color theme="0"/>
      <name val="Montserrat"/>
    </font>
  </fonts>
  <fills count="8">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F0066"/>
        <bgColor indexed="64"/>
      </patternFill>
    </fill>
    <fill>
      <patternFill patternType="solid">
        <fgColor theme="7" tint="0.39997558519241921"/>
        <bgColor indexed="65"/>
      </patternFill>
    </fill>
    <fill>
      <patternFill patternType="solid">
        <fgColor theme="8"/>
      </patternFill>
    </fill>
    <fill>
      <patternFill patternType="solid">
        <fgColor theme="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1" fillId="5" borderId="0" applyNumberFormat="0" applyBorder="0" applyAlignment="0" applyProtection="0"/>
    <xf numFmtId="0" fontId="8" fillId="6" borderId="0" applyNumberFormat="0" applyBorder="0" applyAlignment="0" applyProtection="0"/>
  </cellStyleXfs>
  <cellXfs count="47">
    <xf numFmtId="0" fontId="0" fillId="0" borderId="0" xfId="0"/>
    <xf numFmtId="0" fontId="0" fillId="2" borderId="0" xfId="0" applyFill="1"/>
    <xf numFmtId="0" fontId="0" fillId="3" borderId="0" xfId="0" applyFill="1"/>
    <xf numFmtId="0" fontId="2" fillId="2" borderId="0" xfId="0" applyFont="1" applyFill="1" applyAlignment="1"/>
    <xf numFmtId="0" fontId="4" fillId="2" borderId="0" xfId="0" applyFont="1" applyFill="1" applyAlignment="1">
      <alignment vertical="center" wrapText="1"/>
    </xf>
    <xf numFmtId="0" fontId="0" fillId="3" borderId="0" xfId="0" applyFill="1" applyAlignment="1">
      <alignment horizontal="center" vertical="center"/>
    </xf>
    <xf numFmtId="0" fontId="3" fillId="2" borderId="0" xfId="0" applyFont="1" applyFill="1" applyAlignment="1">
      <alignment vertical="center" wrapText="1"/>
    </xf>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5" fillId="7" borderId="1" xfId="2" applyFont="1" applyFill="1" applyBorder="1" applyAlignment="1">
      <alignment horizontal="center" vertical="center"/>
    </xf>
    <xf numFmtId="0" fontId="5" fillId="7" borderId="1" xfId="2" quotePrefix="1" applyFont="1" applyFill="1" applyBorder="1" applyAlignment="1">
      <alignment horizontal="center" vertical="center" wrapText="1"/>
    </xf>
    <xf numFmtId="0" fontId="5" fillId="2" borderId="1" xfId="0" applyFont="1" applyFill="1" applyBorder="1"/>
    <xf numFmtId="0" fontId="6" fillId="3" borderId="1" xfId="1" applyFont="1" applyFill="1" applyBorder="1"/>
    <xf numFmtId="0" fontId="7" fillId="3" borderId="1" xfId="2" applyFont="1" applyFill="1" applyBorder="1"/>
    <xf numFmtId="0" fontId="10" fillId="2" borderId="1" xfId="2" applyFont="1" applyFill="1" applyBorder="1"/>
    <xf numFmtId="0" fontId="10" fillId="2" borderId="1" xfId="1" applyFont="1" applyFill="1" applyBorder="1"/>
    <xf numFmtId="0" fontId="3" fillId="4" borderId="3" xfId="0" applyFont="1" applyFill="1" applyBorder="1" applyAlignment="1">
      <alignment vertical="center"/>
    </xf>
    <xf numFmtId="0" fontId="3" fillId="4" borderId="0" xfId="0" applyFont="1" applyFill="1" applyBorder="1" applyAlignment="1">
      <alignment vertical="center"/>
    </xf>
    <xf numFmtId="0" fontId="3" fillId="4" borderId="8"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9" fillId="2" borderId="0" xfId="0" applyFont="1" applyFill="1" applyAlignment="1">
      <alignment horizontal="center" vertical="center" wrapText="1"/>
    </xf>
    <xf numFmtId="0" fontId="13" fillId="2" borderId="0" xfId="0" applyFont="1" applyFill="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9" xfId="0" applyFont="1" applyFill="1" applyBorder="1" applyAlignment="1">
      <alignment horizontal="lef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cellXfs>
  <cellStyles count="3">
    <cellStyle name="60% - Énfasis4" xfId="1" builtinId="44"/>
    <cellStyle name="Énfasis5" xfId="2" builtinId="45"/>
    <cellStyle name="Normal" xfId="0" builtinId="0"/>
  </cellStyles>
  <dxfs count="6">
    <dxf>
      <font>
        <color rgb="FF006100"/>
      </font>
      <fill>
        <patternFill>
          <bgColor rgb="FFC6EF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00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274321</xdr:colOff>
      <xdr:row>0</xdr:row>
      <xdr:rowOff>175259</xdr:rowOff>
    </xdr:from>
    <xdr:to>
      <xdr:col>2</xdr:col>
      <xdr:colOff>746761</xdr:colOff>
      <xdr:row>6</xdr:row>
      <xdr:rowOff>51167</xdr:rowOff>
    </xdr:to>
    <xdr:pic>
      <xdr:nvPicPr>
        <xdr:cNvPr id="2" name="Imagen 1">
          <a:extLst>
            <a:ext uri="{FF2B5EF4-FFF2-40B4-BE49-F238E27FC236}">
              <a16:creationId xmlns:a16="http://schemas.microsoft.com/office/drawing/2014/main" id="{2E603B08-24F2-4F95-9DDC-E9F757C8AC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274321" y="175259"/>
          <a:ext cx="2051858" cy="984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274321</xdr:colOff>
      <xdr:row>0</xdr:row>
      <xdr:rowOff>175259</xdr:rowOff>
    </xdr:from>
    <xdr:to>
      <xdr:col>1</xdr:col>
      <xdr:colOff>1539241</xdr:colOff>
      <xdr:row>6</xdr:row>
      <xdr:rowOff>66407</xdr:rowOff>
    </xdr:to>
    <xdr:pic>
      <xdr:nvPicPr>
        <xdr:cNvPr id="2" name="Imagen 1">
          <a:extLst>
            <a:ext uri="{FF2B5EF4-FFF2-40B4-BE49-F238E27FC236}">
              <a16:creationId xmlns:a16="http://schemas.microsoft.com/office/drawing/2014/main" id="{F9267880-C10A-4037-9B85-C8FE7F4DAF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274321" y="175259"/>
          <a:ext cx="2057400" cy="9884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274321</xdr:colOff>
      <xdr:row>0</xdr:row>
      <xdr:rowOff>175259</xdr:rowOff>
    </xdr:from>
    <xdr:to>
      <xdr:col>1</xdr:col>
      <xdr:colOff>1539241</xdr:colOff>
      <xdr:row>6</xdr:row>
      <xdr:rowOff>66407</xdr:rowOff>
    </xdr:to>
    <xdr:pic>
      <xdr:nvPicPr>
        <xdr:cNvPr id="2" name="Imagen 1">
          <a:extLst>
            <a:ext uri="{FF2B5EF4-FFF2-40B4-BE49-F238E27FC236}">
              <a16:creationId xmlns:a16="http://schemas.microsoft.com/office/drawing/2014/main" id="{5FD68AE4-1F51-4A4A-844C-3A037EA105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274321" y="175259"/>
          <a:ext cx="2057400" cy="1003668"/>
        </a:xfrm>
        <a:prstGeom prst="rect">
          <a:avLst/>
        </a:prstGeom>
      </xdr:spPr>
    </xdr:pic>
    <xdr:clientData/>
  </xdr:twoCellAnchor>
  <xdr:twoCellAnchor>
    <xdr:from>
      <xdr:col>1</xdr:col>
      <xdr:colOff>83507</xdr:colOff>
      <xdr:row>8</xdr:row>
      <xdr:rowOff>41753</xdr:rowOff>
    </xdr:from>
    <xdr:to>
      <xdr:col>2</xdr:col>
      <xdr:colOff>2797480</xdr:colOff>
      <xdr:row>13</xdr:row>
      <xdr:rowOff>912991</xdr:rowOff>
    </xdr:to>
    <xdr:sp macro="" textlink="">
      <xdr:nvSpPr>
        <xdr:cNvPr id="3" name="TextBox 1">
          <a:extLst>
            <a:ext uri="{FF2B5EF4-FFF2-40B4-BE49-F238E27FC236}">
              <a16:creationId xmlns:a16="http://schemas.microsoft.com/office/drawing/2014/main" id="{125E5A29-5793-4D41-A45C-EFD2FAB95CDD}"/>
            </a:ext>
          </a:extLst>
        </xdr:cNvPr>
        <xdr:cNvSpPr txBox="1"/>
      </xdr:nvSpPr>
      <xdr:spPr>
        <a:xfrm>
          <a:off x="876822" y="1544876"/>
          <a:ext cx="6816247" cy="1810690"/>
        </a:xfrm>
        <a:prstGeom prst="rect">
          <a:avLst/>
        </a:prstGeom>
        <a:solidFill>
          <a:srgbClr val="009999"/>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en-US" sz="2400" b="1"/>
            <a:t>Instrucciones</a:t>
          </a:r>
        </a:p>
        <a:p>
          <a:r>
            <a:rPr lang="en-US" sz="1400" baseline="0"/>
            <a:t>Este es un ejercicio libre. Puedes utilizar cualquiera de las funciones de texto que hemos aprendido, tambien puedes utilizar buscar y reemplazar o la herramienta de textos en columnas. Guíate de la primera fila de la tabla y realiza la corrección para las demás filas.</a:t>
          </a:r>
        </a:p>
        <a:p>
          <a:r>
            <a:rPr lang="en-US" sz="1400" baseline="0"/>
            <a:t>Cuando llegues al resultado correcto, se te puntuará el ejercicio.</a:t>
          </a:r>
        </a:p>
        <a:p>
          <a:endParaRPr lang="en-US" sz="1400" baseline="0"/>
        </a:p>
        <a:p>
          <a:r>
            <a:rPr lang="en-US" sz="1400" b="1" i="1" baseline="0"/>
            <a:t>Puntos totales: 100 pts</a:t>
          </a:r>
          <a:endParaRPr lang="en-US" sz="1400" b="1" i="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B077-AE5B-4E8D-A337-900EE2FDA82B}">
  <sheetPr>
    <tabColor rgb="FFFF0066"/>
  </sheetPr>
  <dimension ref="A1:Q28"/>
  <sheetViews>
    <sheetView showGridLines="0" zoomScale="110" zoomScaleNormal="110" workbookViewId="0">
      <selection activeCell="A9" sqref="A9:N17"/>
    </sheetView>
  </sheetViews>
  <sheetFormatPr baseColWidth="10" defaultRowHeight="14.4" x14ac:dyDescent="0.3"/>
  <cols>
    <col min="1" max="16384" width="11.5546875" style="1"/>
  </cols>
  <sheetData>
    <row r="1" spans="1:17" ht="15" thickBot="1" x14ac:dyDescent="0.35"/>
    <row r="2" spans="1:17" x14ac:dyDescent="0.3">
      <c r="A2" s="7"/>
      <c r="B2" s="8"/>
      <c r="C2" s="8"/>
      <c r="D2" s="9"/>
      <c r="E2" s="26" t="s">
        <v>0</v>
      </c>
      <c r="F2" s="27"/>
      <c r="G2" s="27"/>
      <c r="H2" s="27"/>
      <c r="I2" s="27"/>
      <c r="J2" s="27"/>
      <c r="K2" s="27"/>
      <c r="L2" s="27"/>
      <c r="M2" s="27"/>
      <c r="N2" s="28"/>
    </row>
    <row r="3" spans="1:17" x14ac:dyDescent="0.3">
      <c r="A3" s="10"/>
      <c r="B3" s="11"/>
      <c r="C3" s="11"/>
      <c r="D3" s="12"/>
      <c r="E3" s="29"/>
      <c r="F3" s="30"/>
      <c r="G3" s="30"/>
      <c r="H3" s="30"/>
      <c r="I3" s="30"/>
      <c r="J3" s="30"/>
      <c r="K3" s="30"/>
      <c r="L3" s="30"/>
      <c r="M3" s="30"/>
      <c r="N3" s="31"/>
    </row>
    <row r="4" spans="1:17" x14ac:dyDescent="0.3">
      <c r="A4" s="10"/>
      <c r="B4" s="11"/>
      <c r="C4" s="11"/>
      <c r="D4" s="12"/>
      <c r="E4" s="29"/>
      <c r="F4" s="30"/>
      <c r="G4" s="30"/>
      <c r="H4" s="30"/>
      <c r="I4" s="30"/>
      <c r="J4" s="30"/>
      <c r="K4" s="30"/>
      <c r="L4" s="30"/>
      <c r="M4" s="30"/>
      <c r="N4" s="31"/>
    </row>
    <row r="5" spans="1:17" x14ac:dyDescent="0.3">
      <c r="A5" s="10"/>
      <c r="B5" s="11"/>
      <c r="C5" s="11"/>
      <c r="D5" s="12"/>
      <c r="E5" s="29"/>
      <c r="F5" s="30"/>
      <c r="G5" s="30"/>
      <c r="H5" s="30"/>
      <c r="I5" s="30"/>
      <c r="J5" s="30"/>
      <c r="K5" s="30"/>
      <c r="L5" s="30"/>
      <c r="M5" s="30"/>
      <c r="N5" s="31"/>
    </row>
    <row r="6" spans="1:17" ht="15" thickBot="1" x14ac:dyDescent="0.35">
      <c r="A6" s="13"/>
      <c r="B6" s="14"/>
      <c r="C6" s="14"/>
      <c r="D6" s="15"/>
      <c r="E6" s="32"/>
      <c r="F6" s="33"/>
      <c r="G6" s="33"/>
      <c r="H6" s="33"/>
      <c r="I6" s="33"/>
      <c r="J6" s="33"/>
      <c r="K6" s="33"/>
      <c r="L6" s="33"/>
      <c r="M6" s="33"/>
      <c r="N6" s="34"/>
    </row>
    <row r="8" spans="1:17" ht="14.4" customHeight="1" x14ac:dyDescent="0.8">
      <c r="A8" s="3"/>
      <c r="B8" s="3"/>
      <c r="C8" s="3"/>
      <c r="D8" s="3"/>
      <c r="E8" s="3"/>
      <c r="F8" s="3"/>
      <c r="G8" s="3"/>
      <c r="H8" s="3"/>
      <c r="I8" s="3"/>
      <c r="J8" s="3"/>
      <c r="K8" s="3"/>
      <c r="L8" s="3"/>
      <c r="M8" s="3"/>
      <c r="N8" s="3"/>
    </row>
    <row r="9" spans="1:17" ht="14.4" customHeight="1" x14ac:dyDescent="0.3">
      <c r="A9" s="35" t="s">
        <v>2</v>
      </c>
      <c r="B9" s="35"/>
      <c r="C9" s="35"/>
      <c r="D9" s="35"/>
      <c r="E9" s="35"/>
      <c r="F9" s="35"/>
      <c r="G9" s="35"/>
      <c r="H9" s="35"/>
      <c r="I9" s="35"/>
      <c r="J9" s="35"/>
      <c r="K9" s="35"/>
      <c r="L9" s="35"/>
      <c r="M9" s="35"/>
      <c r="N9" s="35"/>
      <c r="O9" s="4"/>
      <c r="P9" s="4"/>
      <c r="Q9" s="4"/>
    </row>
    <row r="10" spans="1:17" ht="14.4" customHeight="1" x14ac:dyDescent="0.3">
      <c r="A10" s="35"/>
      <c r="B10" s="35"/>
      <c r="C10" s="35"/>
      <c r="D10" s="35"/>
      <c r="E10" s="35"/>
      <c r="F10" s="35"/>
      <c r="G10" s="35"/>
      <c r="H10" s="35"/>
      <c r="I10" s="35"/>
      <c r="J10" s="35"/>
      <c r="K10" s="35"/>
      <c r="L10" s="35"/>
      <c r="M10" s="35"/>
      <c r="N10" s="35"/>
      <c r="O10" s="4"/>
      <c r="P10" s="4"/>
      <c r="Q10" s="4"/>
    </row>
    <row r="11" spans="1:17" ht="14.4" customHeight="1" x14ac:dyDescent="0.3">
      <c r="A11" s="35"/>
      <c r="B11" s="35"/>
      <c r="C11" s="35"/>
      <c r="D11" s="35"/>
      <c r="E11" s="35"/>
      <c r="F11" s="35"/>
      <c r="G11" s="35"/>
      <c r="H11" s="35"/>
      <c r="I11" s="35"/>
      <c r="J11" s="35"/>
      <c r="K11" s="35"/>
      <c r="L11" s="35"/>
      <c r="M11" s="35"/>
      <c r="N11" s="35"/>
      <c r="O11" s="4"/>
      <c r="P11" s="4"/>
      <c r="Q11" s="4"/>
    </row>
    <row r="12" spans="1:17" ht="14.4" customHeight="1" x14ac:dyDescent="0.3">
      <c r="A12" s="35"/>
      <c r="B12" s="35"/>
      <c r="C12" s="35"/>
      <c r="D12" s="35"/>
      <c r="E12" s="35"/>
      <c r="F12" s="35"/>
      <c r="G12" s="35"/>
      <c r="H12" s="35"/>
      <c r="I12" s="35"/>
      <c r="J12" s="35"/>
      <c r="K12" s="35"/>
      <c r="L12" s="35"/>
      <c r="M12" s="35"/>
      <c r="N12" s="35"/>
      <c r="O12" s="4"/>
      <c r="P12" s="4"/>
      <c r="Q12" s="4"/>
    </row>
    <row r="13" spans="1:17" ht="14.4" customHeight="1" x14ac:dyDescent="0.3">
      <c r="A13" s="35"/>
      <c r="B13" s="35"/>
      <c r="C13" s="35"/>
      <c r="D13" s="35"/>
      <c r="E13" s="35"/>
      <c r="F13" s="35"/>
      <c r="G13" s="35"/>
      <c r="H13" s="35"/>
      <c r="I13" s="35"/>
      <c r="J13" s="35"/>
      <c r="K13" s="35"/>
      <c r="L13" s="35"/>
      <c r="M13" s="35"/>
      <c r="N13" s="35"/>
      <c r="O13" s="4"/>
      <c r="P13" s="4"/>
      <c r="Q13" s="4"/>
    </row>
    <row r="14" spans="1:17" ht="14.4" customHeight="1" x14ac:dyDescent="0.3">
      <c r="A14" s="35"/>
      <c r="B14" s="35"/>
      <c r="C14" s="35"/>
      <c r="D14" s="35"/>
      <c r="E14" s="35"/>
      <c r="F14" s="35"/>
      <c r="G14" s="35"/>
      <c r="H14" s="35"/>
      <c r="I14" s="35"/>
      <c r="J14" s="35"/>
      <c r="K14" s="35"/>
      <c r="L14" s="35"/>
      <c r="M14" s="35"/>
      <c r="N14" s="35"/>
      <c r="O14" s="4"/>
      <c r="P14" s="4"/>
      <c r="Q14" s="4"/>
    </row>
    <row r="15" spans="1:17" ht="14.4" customHeight="1" x14ac:dyDescent="0.3">
      <c r="A15" s="35"/>
      <c r="B15" s="35"/>
      <c r="C15" s="35"/>
      <c r="D15" s="35"/>
      <c r="E15" s="35"/>
      <c r="F15" s="35"/>
      <c r="G15" s="35"/>
      <c r="H15" s="35"/>
      <c r="I15" s="35"/>
      <c r="J15" s="35"/>
      <c r="K15" s="35"/>
      <c r="L15" s="35"/>
      <c r="M15" s="35"/>
      <c r="N15" s="35"/>
      <c r="O15" s="4"/>
      <c r="P15" s="4"/>
      <c r="Q15" s="4"/>
    </row>
    <row r="16" spans="1:17" ht="14.4" customHeight="1" x14ac:dyDescent="0.3">
      <c r="A16" s="35"/>
      <c r="B16" s="35"/>
      <c r="C16" s="35"/>
      <c r="D16" s="35"/>
      <c r="E16" s="35"/>
      <c r="F16" s="35"/>
      <c r="G16" s="35"/>
      <c r="H16" s="35"/>
      <c r="I16" s="35"/>
      <c r="J16" s="35"/>
      <c r="K16" s="35"/>
      <c r="L16" s="35"/>
      <c r="M16" s="35"/>
      <c r="N16" s="35"/>
      <c r="O16" s="4"/>
      <c r="P16" s="4"/>
      <c r="Q16" s="4"/>
    </row>
    <row r="17" spans="1:17" ht="14.4" customHeight="1" x14ac:dyDescent="0.3">
      <c r="A17" s="35"/>
      <c r="B17" s="35"/>
      <c r="C17" s="35"/>
      <c r="D17" s="35"/>
      <c r="E17" s="35"/>
      <c r="F17" s="35"/>
      <c r="G17" s="35"/>
      <c r="H17" s="35"/>
      <c r="I17" s="35"/>
      <c r="J17" s="35"/>
      <c r="K17" s="35"/>
      <c r="L17" s="35"/>
      <c r="M17" s="35"/>
      <c r="N17" s="35"/>
      <c r="O17" s="4"/>
      <c r="P17" s="4"/>
      <c r="Q17" s="4"/>
    </row>
    <row r="18" spans="1:17" ht="14.4" customHeight="1" x14ac:dyDescent="0.3">
      <c r="A18" s="36" t="s">
        <v>59</v>
      </c>
      <c r="B18" s="36"/>
      <c r="C18" s="36"/>
      <c r="D18" s="36"/>
      <c r="E18" s="36"/>
      <c r="F18" s="36"/>
      <c r="G18" s="36"/>
      <c r="H18" s="36"/>
      <c r="I18" s="36"/>
      <c r="J18" s="36"/>
      <c r="K18" s="36"/>
      <c r="L18" s="36"/>
      <c r="M18" s="36"/>
      <c r="N18" s="36"/>
      <c r="O18" s="4"/>
      <c r="P18" s="4"/>
      <c r="Q18" s="4"/>
    </row>
    <row r="19" spans="1:17" ht="14.4" customHeight="1" x14ac:dyDescent="0.3">
      <c r="A19" s="36"/>
      <c r="B19" s="36"/>
      <c r="C19" s="36"/>
      <c r="D19" s="36"/>
      <c r="E19" s="36"/>
      <c r="F19" s="36"/>
      <c r="G19" s="36"/>
      <c r="H19" s="36"/>
      <c r="I19" s="36"/>
      <c r="J19" s="36"/>
      <c r="K19" s="36"/>
      <c r="L19" s="36"/>
      <c r="M19" s="36"/>
      <c r="N19" s="36"/>
      <c r="O19" s="4"/>
      <c r="P19" s="4"/>
      <c r="Q19" s="4"/>
    </row>
    <row r="20" spans="1:17" ht="14.4" customHeight="1" x14ac:dyDescent="0.3">
      <c r="A20" s="36"/>
      <c r="B20" s="36"/>
      <c r="C20" s="36"/>
      <c r="D20" s="36"/>
      <c r="E20" s="36"/>
      <c r="F20" s="36"/>
      <c r="G20" s="36"/>
      <c r="H20" s="36"/>
      <c r="I20" s="36"/>
      <c r="J20" s="36"/>
      <c r="K20" s="36"/>
      <c r="L20" s="36"/>
      <c r="M20" s="36"/>
      <c r="N20" s="36"/>
      <c r="O20" s="4"/>
      <c r="P20" s="4"/>
      <c r="Q20" s="4"/>
    </row>
    <row r="21" spans="1:17" ht="14.4" customHeight="1" x14ac:dyDescent="0.3">
      <c r="A21" s="6"/>
      <c r="B21" s="6"/>
      <c r="C21" s="6"/>
      <c r="D21" s="6"/>
      <c r="E21" s="6"/>
      <c r="F21" s="6"/>
      <c r="G21" s="6"/>
      <c r="H21" s="6"/>
      <c r="I21" s="6"/>
      <c r="J21" s="6"/>
      <c r="K21" s="6"/>
      <c r="L21" s="6"/>
      <c r="M21" s="6"/>
      <c r="N21" s="6"/>
      <c r="O21" s="4"/>
      <c r="P21" s="4"/>
      <c r="Q21" s="4"/>
    </row>
    <row r="22" spans="1:17" ht="14.4" customHeight="1" x14ac:dyDescent="0.3">
      <c r="A22" s="6"/>
      <c r="B22" s="6"/>
      <c r="C22" s="6"/>
      <c r="D22" s="6"/>
      <c r="E22" s="6"/>
      <c r="F22" s="6"/>
      <c r="G22" s="6"/>
      <c r="H22" s="6"/>
      <c r="I22" s="6"/>
      <c r="J22" s="6"/>
      <c r="K22" s="6"/>
      <c r="L22" s="6"/>
      <c r="M22" s="6"/>
      <c r="N22" s="6"/>
      <c r="O22" s="4"/>
      <c r="P22" s="4"/>
      <c r="Q22" s="4"/>
    </row>
    <row r="23" spans="1:17" ht="14.4" customHeight="1" x14ac:dyDescent="0.3">
      <c r="A23" s="6"/>
      <c r="B23" s="6"/>
      <c r="C23" s="6"/>
      <c r="D23" s="6"/>
      <c r="E23" s="6"/>
      <c r="F23" s="6"/>
      <c r="G23" s="6"/>
      <c r="H23" s="6"/>
      <c r="I23" s="6"/>
      <c r="J23" s="6"/>
      <c r="K23" s="6"/>
      <c r="L23" s="6"/>
      <c r="M23" s="6"/>
      <c r="N23" s="6"/>
      <c r="O23" s="4"/>
      <c r="P23" s="4"/>
      <c r="Q23" s="4"/>
    </row>
    <row r="24" spans="1:17" ht="14.4" customHeight="1" x14ac:dyDescent="0.3">
      <c r="A24" s="6"/>
      <c r="B24" s="6"/>
      <c r="C24" s="6"/>
      <c r="D24" s="6"/>
      <c r="E24" s="6"/>
      <c r="F24" s="6"/>
      <c r="G24" s="6"/>
      <c r="H24" s="6"/>
      <c r="I24" s="6"/>
      <c r="J24" s="6"/>
      <c r="K24" s="6"/>
      <c r="L24" s="6"/>
      <c r="M24" s="6"/>
      <c r="N24" s="6"/>
      <c r="O24" s="4"/>
      <c r="P24" s="4"/>
      <c r="Q24" s="4"/>
    </row>
    <row r="25" spans="1:17" ht="14.4" customHeight="1" x14ac:dyDescent="0.3">
      <c r="A25" s="6"/>
      <c r="B25" s="6"/>
      <c r="C25" s="6"/>
      <c r="D25" s="6"/>
      <c r="E25" s="6"/>
      <c r="F25" s="6"/>
      <c r="G25" s="6"/>
      <c r="H25" s="6"/>
      <c r="I25" s="6"/>
      <c r="J25" s="6"/>
      <c r="K25" s="6"/>
      <c r="L25" s="6"/>
      <c r="M25" s="6"/>
      <c r="N25" s="6"/>
      <c r="O25" s="4"/>
      <c r="P25" s="4"/>
      <c r="Q25" s="4"/>
    </row>
    <row r="26" spans="1:17" ht="14.4" customHeight="1" x14ac:dyDescent="0.3">
      <c r="A26" s="6"/>
      <c r="B26" s="6"/>
      <c r="C26" s="6"/>
      <c r="D26" s="6"/>
      <c r="E26" s="6"/>
      <c r="F26" s="6"/>
      <c r="G26" s="6"/>
      <c r="H26" s="6"/>
      <c r="I26" s="6"/>
      <c r="J26" s="6"/>
      <c r="K26" s="6"/>
      <c r="L26" s="6"/>
      <c r="M26" s="6"/>
      <c r="N26" s="6"/>
      <c r="O26" s="4"/>
      <c r="P26" s="4"/>
      <c r="Q26" s="4"/>
    </row>
    <row r="27" spans="1:17" ht="14.4" customHeight="1" x14ac:dyDescent="0.3">
      <c r="A27" s="6"/>
      <c r="B27" s="6"/>
      <c r="C27" s="6"/>
      <c r="D27" s="6"/>
      <c r="E27" s="6"/>
      <c r="F27" s="6"/>
      <c r="G27" s="6"/>
      <c r="H27" s="6"/>
      <c r="I27" s="6"/>
      <c r="J27" s="6"/>
      <c r="K27" s="6"/>
      <c r="L27" s="6"/>
      <c r="M27" s="6"/>
      <c r="N27" s="6"/>
    </row>
    <row r="28" spans="1:17" ht="14.4" customHeight="1" x14ac:dyDescent="0.3">
      <c r="A28" s="6"/>
      <c r="B28" s="6"/>
      <c r="C28" s="6"/>
      <c r="D28" s="6"/>
      <c r="E28" s="6"/>
      <c r="F28" s="6"/>
      <c r="G28" s="6"/>
      <c r="H28" s="6"/>
      <c r="I28" s="6"/>
      <c r="J28" s="6"/>
      <c r="K28" s="6"/>
      <c r="L28" s="6"/>
      <c r="M28" s="6"/>
      <c r="N28" s="6"/>
    </row>
  </sheetData>
  <mergeCells count="3">
    <mergeCell ref="E2:N6"/>
    <mergeCell ref="A9:N17"/>
    <mergeCell ref="A18:N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B4F8E-7752-4602-AF14-506971A6CDFE}">
  <sheetPr>
    <tabColor rgb="FF009999"/>
  </sheetPr>
  <dimension ref="A1:L36"/>
  <sheetViews>
    <sheetView topLeftCell="C1" zoomScale="73" zoomScaleNormal="73" workbookViewId="0">
      <selection activeCell="E32" sqref="E32"/>
    </sheetView>
  </sheetViews>
  <sheetFormatPr baseColWidth="10" defaultRowHeight="14.4" x14ac:dyDescent="0.3"/>
  <cols>
    <col min="1" max="1" width="11.5546875" style="2"/>
    <col min="2" max="2" width="59.77734375" style="2" bestFit="1" customWidth="1"/>
    <col min="3" max="3" width="55.44140625" style="2" bestFit="1" customWidth="1"/>
    <col min="4" max="4" width="57.88671875" style="2" bestFit="1" customWidth="1"/>
    <col min="5" max="5" width="56.44140625" style="2" bestFit="1" customWidth="1"/>
    <col min="6" max="6" width="11.21875" style="2" bestFit="1" customWidth="1"/>
    <col min="7" max="8" width="41.21875" style="2" bestFit="1" customWidth="1"/>
    <col min="9" max="9" width="17" style="2" bestFit="1" customWidth="1"/>
    <col min="10" max="10" width="52.6640625" style="2" bestFit="1" customWidth="1"/>
    <col min="11" max="11" width="10.6640625" style="2" bestFit="1" customWidth="1"/>
    <col min="12" max="12" width="0" style="2" hidden="1" customWidth="1"/>
    <col min="13" max="16384" width="11.5546875" style="2"/>
  </cols>
  <sheetData>
    <row r="1" spans="1:11" s="1" customFormat="1" ht="15" thickBot="1" x14ac:dyDescent="0.35"/>
    <row r="2" spans="1:11" s="1" customFormat="1" ht="14.4" customHeight="1" x14ac:dyDescent="0.3">
      <c r="A2" s="7"/>
      <c r="B2" s="8"/>
      <c r="C2" s="26" t="s">
        <v>0</v>
      </c>
      <c r="D2" s="27"/>
      <c r="E2" s="27"/>
      <c r="F2" s="23"/>
      <c r="G2" s="23"/>
      <c r="H2" s="23"/>
      <c r="I2" s="23"/>
      <c r="J2" s="23"/>
      <c r="K2" s="23"/>
    </row>
    <row r="3" spans="1:11" s="1" customFormat="1" ht="14.4" customHeight="1" x14ac:dyDescent="0.3">
      <c r="A3" s="10"/>
      <c r="B3" s="11"/>
      <c r="C3" s="29"/>
      <c r="D3" s="30"/>
      <c r="E3" s="30"/>
      <c r="F3" s="24"/>
      <c r="G3" s="24"/>
      <c r="H3" s="24"/>
      <c r="I3" s="24"/>
      <c r="J3" s="24"/>
      <c r="K3" s="24"/>
    </row>
    <row r="4" spans="1:11" s="1" customFormat="1" ht="14.4" customHeight="1" x14ac:dyDescent="0.3">
      <c r="A4" s="10"/>
      <c r="B4" s="11"/>
      <c r="C4" s="29"/>
      <c r="D4" s="30"/>
      <c r="E4" s="30"/>
      <c r="F4" s="24"/>
      <c r="G4" s="24"/>
      <c r="H4" s="24"/>
      <c r="I4" s="24"/>
      <c r="J4" s="24"/>
      <c r="K4" s="24"/>
    </row>
    <row r="5" spans="1:11" s="1" customFormat="1" ht="14.4" customHeight="1" x14ac:dyDescent="0.3">
      <c r="A5" s="10"/>
      <c r="B5" s="11"/>
      <c r="C5" s="29"/>
      <c r="D5" s="30"/>
      <c r="E5" s="30"/>
      <c r="F5" s="24"/>
      <c r="G5" s="24"/>
      <c r="H5" s="24"/>
      <c r="I5" s="24"/>
      <c r="J5" s="24"/>
      <c r="K5" s="24"/>
    </row>
    <row r="6" spans="1:11" s="1" customFormat="1" ht="15" customHeight="1" thickBot="1" x14ac:dyDescent="0.35">
      <c r="A6" s="13"/>
      <c r="B6" s="14"/>
      <c r="C6" s="32"/>
      <c r="D6" s="33"/>
      <c r="E6" s="33"/>
      <c r="F6" s="25"/>
      <c r="G6" s="25"/>
      <c r="H6" s="25"/>
      <c r="I6" s="25"/>
      <c r="J6" s="25"/>
      <c r="K6" s="25"/>
    </row>
    <row r="7" spans="1:11" s="1" customFormat="1" x14ac:dyDescent="0.3"/>
    <row r="8" spans="1:11" ht="15" thickBot="1" x14ac:dyDescent="0.35"/>
    <row r="9" spans="1:11" x14ac:dyDescent="0.3">
      <c r="B9" s="37" t="s">
        <v>51</v>
      </c>
      <c r="C9" s="38"/>
    </row>
    <row r="10" spans="1:11" x14ac:dyDescent="0.3">
      <c r="B10" s="39"/>
      <c r="C10" s="40"/>
    </row>
    <row r="11" spans="1:11" x14ac:dyDescent="0.3">
      <c r="B11" s="39"/>
      <c r="C11" s="40"/>
    </row>
    <row r="12" spans="1:11" x14ac:dyDescent="0.3">
      <c r="B12" s="39"/>
      <c r="C12" s="40"/>
    </row>
    <row r="13" spans="1:11" ht="15" thickBot="1" x14ac:dyDescent="0.35">
      <c r="B13" s="41"/>
      <c r="C13" s="42"/>
    </row>
    <row r="16" spans="1:11" ht="52.8" customHeight="1" x14ac:dyDescent="0.3">
      <c r="B16" s="16" t="s">
        <v>1</v>
      </c>
      <c r="C16" s="17" t="s">
        <v>5</v>
      </c>
      <c r="D16" s="17" t="s">
        <v>8</v>
      </c>
      <c r="E16" s="17" t="s">
        <v>7</v>
      </c>
      <c r="F16" s="17" t="s">
        <v>3</v>
      </c>
      <c r="G16" s="17" t="s">
        <v>4</v>
      </c>
      <c r="H16" s="17" t="s">
        <v>27</v>
      </c>
      <c r="I16" s="17" t="s">
        <v>28</v>
      </c>
      <c r="J16" s="17" t="s">
        <v>6</v>
      </c>
    </row>
    <row r="17" spans="2:12" x14ac:dyDescent="0.3">
      <c r="B17" s="18" t="s">
        <v>21</v>
      </c>
      <c r="C17" s="21" t="str">
        <f>+TRIM(B17)</f>
        <v>COOD/105-7 SL Apple MacBook Pro</v>
      </c>
      <c r="D17" s="21" t="str">
        <f>+UPPER(C17)</f>
        <v>COOD/105-7 SL APPLE MACBOOK PRO</v>
      </c>
      <c r="E17" s="21" t="str">
        <f>+SUBSTITUTE(D17,"COOD","COD")</f>
        <v>COD/105-7 SL APPLE MACBOOK PRO</v>
      </c>
      <c r="F17" s="21" t="str">
        <f>+LEFT(E17,10)</f>
        <v xml:space="preserve">COD/105-7 </v>
      </c>
      <c r="G17" s="21" t="str">
        <f>+RIGHT(E17,LEN(E17)-FIND(" ",E17)-3)</f>
        <v>APPLE MACBOOK PRO</v>
      </c>
      <c r="H17" s="21" t="str">
        <f>+TRIM(G17)</f>
        <v>APPLE MACBOOK PRO</v>
      </c>
      <c r="I17" s="22" t="str">
        <f>+LEFT(H17,5)</f>
        <v>APPLE</v>
      </c>
      <c r="J17" s="22" t="str">
        <f>+_xlfn.CONCAT(H17," , ",F17)</f>
        <v xml:space="preserve">APPLE MACBOOK PRO , COD/105-7 </v>
      </c>
      <c r="K17" s="5" t="str">
        <f>+IF(J17=L17,"✔","✘")</f>
        <v>✔</v>
      </c>
      <c r="L17" s="2" t="s">
        <v>31</v>
      </c>
    </row>
    <row r="18" spans="2:12" x14ac:dyDescent="0.3">
      <c r="B18" s="18" t="s">
        <v>22</v>
      </c>
      <c r="C18" s="20" t="str">
        <f t="shared" ref="C18:C36" si="0">+TRIM(B18)</f>
        <v>COOD/106-8 ASU Apple Macbook Air 2020</v>
      </c>
      <c r="D18" s="20" t="str">
        <f t="shared" ref="D18:D36" si="1">+UPPER(C18)</f>
        <v>COOD/106-8 ASU APPLE MACBOOK AIR 2020</v>
      </c>
      <c r="E18" s="20" t="str">
        <f t="shared" ref="E18:E36" si="2">+SUBSTITUTE(D18,"COOD","COD")</f>
        <v>COD/106-8 ASU APPLE MACBOOK AIR 2020</v>
      </c>
      <c r="F18" s="20" t="str">
        <f t="shared" ref="F18:F36" si="3">+LEFT(E18,10)</f>
        <v xml:space="preserve">COD/106-8 </v>
      </c>
      <c r="G18" s="20" t="str">
        <f t="shared" ref="G18:G36" si="4">+RIGHT(E18,LEN(E18)-FIND(" ",E18)-3)</f>
        <v xml:space="preserve"> APPLE MACBOOK AIR 2020</v>
      </c>
      <c r="H18" s="20" t="str">
        <f t="shared" ref="H18:H36" si="5">+TRIM(G18)</f>
        <v>APPLE MACBOOK AIR 2020</v>
      </c>
      <c r="I18" s="19" t="str">
        <f t="shared" ref="I18:I19" si="6">+LEFT(H18,5)</f>
        <v>APPLE</v>
      </c>
      <c r="J18" s="19" t="str">
        <f t="shared" ref="J18:J36" si="7">+_xlfn.CONCAT(H18," , ",F18)</f>
        <v xml:space="preserve">APPLE MACBOOK AIR 2020 , COD/106-8 </v>
      </c>
      <c r="K18" s="5" t="str">
        <f t="shared" ref="K18:K36" si="8">+IF(J18=L18,"✔","✘")</f>
        <v>✔</v>
      </c>
      <c r="L18" s="2" t="s">
        <v>32</v>
      </c>
    </row>
    <row r="19" spans="2:12" x14ac:dyDescent="0.3">
      <c r="B19" s="18" t="s">
        <v>20</v>
      </c>
      <c r="C19" s="20" t="str">
        <f t="shared" si="0"/>
        <v>COOD/107-9 FDO Apple MacBook Air</v>
      </c>
      <c r="D19" s="20" t="str">
        <f t="shared" si="1"/>
        <v>COOD/107-9 FDO APPLE MACBOOK AIR</v>
      </c>
      <c r="E19" s="20" t="str">
        <f t="shared" si="2"/>
        <v>COD/107-9 FDO APPLE MACBOOK AIR</v>
      </c>
      <c r="F19" s="20" t="str">
        <f t="shared" si="3"/>
        <v xml:space="preserve">COD/107-9 </v>
      </c>
      <c r="G19" s="20" t="str">
        <f t="shared" si="4"/>
        <v xml:space="preserve"> APPLE MACBOOK AIR</v>
      </c>
      <c r="H19" s="20" t="str">
        <f t="shared" si="5"/>
        <v>APPLE MACBOOK AIR</v>
      </c>
      <c r="I19" s="19" t="str">
        <f t="shared" si="6"/>
        <v>APPLE</v>
      </c>
      <c r="J19" s="19" t="str">
        <f t="shared" si="7"/>
        <v xml:space="preserve">APPLE MACBOOK AIR , COD/107-9 </v>
      </c>
      <c r="K19" s="5" t="str">
        <f t="shared" si="8"/>
        <v>✔</v>
      </c>
      <c r="L19" s="2" t="s">
        <v>33</v>
      </c>
    </row>
    <row r="20" spans="2:12" x14ac:dyDescent="0.3">
      <c r="B20" s="18" t="s">
        <v>19</v>
      </c>
      <c r="C20" s="20" t="str">
        <f t="shared" si="0"/>
        <v>COOD/108-1 FDO Lenovo Laptop IP 3</v>
      </c>
      <c r="D20" s="20" t="str">
        <f t="shared" si="1"/>
        <v>COOD/108-1 FDO LENOVO LAPTOP IP 3</v>
      </c>
      <c r="E20" s="20" t="str">
        <f t="shared" si="2"/>
        <v>COD/108-1 FDO LENOVO LAPTOP IP 3</v>
      </c>
      <c r="F20" s="20" t="str">
        <f t="shared" si="3"/>
        <v xml:space="preserve">COD/108-1 </v>
      </c>
      <c r="G20" s="20" t="str">
        <f t="shared" si="4"/>
        <v xml:space="preserve"> LENOVO LAPTOP IP 3</v>
      </c>
      <c r="H20" s="20" t="str">
        <f t="shared" si="5"/>
        <v>LENOVO LAPTOP IP 3</v>
      </c>
      <c r="I20" s="19" t="str">
        <f>+LEFT(H20,6)</f>
        <v>LENOVO</v>
      </c>
      <c r="J20" s="19" t="str">
        <f t="shared" si="7"/>
        <v xml:space="preserve">LENOVO LAPTOP IP 3 , COD/108-1 </v>
      </c>
      <c r="K20" s="5" t="str">
        <f t="shared" si="8"/>
        <v>✔</v>
      </c>
      <c r="L20" s="2" t="s">
        <v>34</v>
      </c>
    </row>
    <row r="21" spans="2:12" x14ac:dyDescent="0.3">
      <c r="B21" s="18" t="s">
        <v>10</v>
      </c>
      <c r="C21" s="20" t="str">
        <f t="shared" si="0"/>
        <v>COOD/109-1 ASU Lenovo IdeaPad</v>
      </c>
      <c r="D21" s="20" t="str">
        <f t="shared" si="1"/>
        <v>COOD/109-1 ASU LENOVO IDEAPAD</v>
      </c>
      <c r="E21" s="20" t="str">
        <f t="shared" si="2"/>
        <v>COD/109-1 ASU LENOVO IDEAPAD</v>
      </c>
      <c r="F21" s="20" t="str">
        <f t="shared" si="3"/>
        <v xml:space="preserve">COD/109-1 </v>
      </c>
      <c r="G21" s="20" t="str">
        <f t="shared" si="4"/>
        <v xml:space="preserve"> LENOVO IDEAPAD</v>
      </c>
      <c r="H21" s="20" t="str">
        <f t="shared" si="5"/>
        <v>LENOVO IDEAPAD</v>
      </c>
      <c r="I21" s="19" t="str">
        <f t="shared" ref="I21:I22" si="9">+LEFT(H21,6)</f>
        <v>LENOVO</v>
      </c>
      <c r="J21" s="19" t="str">
        <f t="shared" si="7"/>
        <v xml:space="preserve">LENOVO IDEAPAD , COD/109-1 </v>
      </c>
      <c r="K21" s="5" t="str">
        <f t="shared" si="8"/>
        <v>✔</v>
      </c>
      <c r="L21" s="2" t="s">
        <v>35</v>
      </c>
    </row>
    <row r="22" spans="2:12" x14ac:dyDescent="0.3">
      <c r="B22" s="18" t="s">
        <v>9</v>
      </c>
      <c r="C22" s="20" t="str">
        <f t="shared" si="0"/>
        <v>COOD/101-1 SL Lenovo Laptop IP 5</v>
      </c>
      <c r="D22" s="20" t="str">
        <f t="shared" si="1"/>
        <v>COOD/101-1 SL LENOVO LAPTOP IP 5</v>
      </c>
      <c r="E22" s="20" t="str">
        <f t="shared" si="2"/>
        <v>COD/101-1 SL LENOVO LAPTOP IP 5</v>
      </c>
      <c r="F22" s="20" t="str">
        <f t="shared" si="3"/>
        <v xml:space="preserve">COD/101-1 </v>
      </c>
      <c r="G22" s="20" t="str">
        <f t="shared" si="4"/>
        <v>LENOVO LAPTOP IP 5</v>
      </c>
      <c r="H22" s="20" t="str">
        <f t="shared" si="5"/>
        <v>LENOVO LAPTOP IP 5</v>
      </c>
      <c r="I22" s="19" t="str">
        <f t="shared" si="9"/>
        <v>LENOVO</v>
      </c>
      <c r="J22" s="19" t="str">
        <f t="shared" si="7"/>
        <v xml:space="preserve">LENOVO LAPTOP IP 5 , COD/101-1 </v>
      </c>
      <c r="K22" s="5" t="str">
        <f t="shared" si="8"/>
        <v>✔</v>
      </c>
      <c r="L22" s="2" t="s">
        <v>36</v>
      </c>
    </row>
    <row r="23" spans="2:12" x14ac:dyDescent="0.3">
      <c r="B23" s="18" t="s">
        <v>26</v>
      </c>
      <c r="C23" s="20" t="str">
        <f t="shared" si="0"/>
        <v>COOD/101-1 SL Asus Laptop L203MA-DS04 VivoBook L203MA</v>
      </c>
      <c r="D23" s="20" t="str">
        <f t="shared" si="1"/>
        <v>COOD/101-1 SL ASUS LAPTOP L203MA-DS04 VIVOBOOK L203MA</v>
      </c>
      <c r="E23" s="20" t="str">
        <f t="shared" si="2"/>
        <v>COD/101-1 SL ASUS LAPTOP L203MA-DS04 VIVOBOOK L203MA</v>
      </c>
      <c r="F23" s="20" t="str">
        <f t="shared" si="3"/>
        <v xml:space="preserve">COD/101-1 </v>
      </c>
      <c r="G23" s="20" t="str">
        <f t="shared" si="4"/>
        <v>ASUS LAPTOP L203MA-DS04 VIVOBOOK L203MA</v>
      </c>
      <c r="H23" s="20" t="str">
        <f t="shared" si="5"/>
        <v>ASUS LAPTOP L203MA-DS04 VIVOBOOK L203MA</v>
      </c>
      <c r="I23" s="19" t="str">
        <f>+LEFT(H23,4)</f>
        <v>ASUS</v>
      </c>
      <c r="J23" s="19" t="str">
        <f t="shared" si="7"/>
        <v xml:space="preserve">ASUS LAPTOP L203MA-DS04 VIVOBOOK L203MA , COD/101-1 </v>
      </c>
      <c r="K23" s="5" t="str">
        <f t="shared" si="8"/>
        <v>✔</v>
      </c>
      <c r="L23" s="2" t="s">
        <v>37</v>
      </c>
    </row>
    <row r="24" spans="2:12" x14ac:dyDescent="0.3">
      <c r="B24" s="18" t="s">
        <v>18</v>
      </c>
      <c r="C24" s="20" t="str">
        <f t="shared" si="0"/>
        <v>COOD/101-1 PJC ASUS VivoBook 15 </v>
      </c>
      <c r="D24" s="20" t="str">
        <f t="shared" si="1"/>
        <v>COOD/101-1 PJC ASUS VIVOBOOK 15 </v>
      </c>
      <c r="E24" s="20" t="str">
        <f t="shared" si="2"/>
        <v>COD/101-1 PJC ASUS VIVOBOOK 15 </v>
      </c>
      <c r="F24" s="20" t="str">
        <f t="shared" si="3"/>
        <v xml:space="preserve">COD/101-1 </v>
      </c>
      <c r="G24" s="20" t="str">
        <f t="shared" si="4"/>
        <v xml:space="preserve"> ASUS VIVOBOOK 15 </v>
      </c>
      <c r="H24" s="20" t="str">
        <f t="shared" si="5"/>
        <v>ASUS VIVOBOOK 15 </v>
      </c>
      <c r="I24" s="19" t="str">
        <f t="shared" ref="I24:I25" si="10">+LEFT(H24,4)</f>
        <v>ASUS</v>
      </c>
      <c r="J24" s="19" t="str">
        <f t="shared" si="7"/>
        <v xml:space="preserve">ASUS VIVOBOOK 15  , COD/101-1 </v>
      </c>
      <c r="K24" s="5" t="str">
        <f t="shared" si="8"/>
        <v>✔</v>
      </c>
      <c r="L24" s="2" t="s">
        <v>38</v>
      </c>
    </row>
    <row r="25" spans="2:12" x14ac:dyDescent="0.3">
      <c r="B25" s="18" t="s">
        <v>11</v>
      </c>
      <c r="C25" s="20" t="str">
        <f t="shared" si="0"/>
        <v>COOD/103-15 PJC ASUS Laptops Laptop Vivobook</v>
      </c>
      <c r="D25" s="20" t="str">
        <f t="shared" si="1"/>
        <v>COOD/103-15 PJC ASUS LAPTOPS LAPTOP VIVOBOOK</v>
      </c>
      <c r="E25" s="20" t="str">
        <f t="shared" si="2"/>
        <v>COD/103-15 PJC ASUS LAPTOPS LAPTOP VIVOBOOK</v>
      </c>
      <c r="F25" s="20" t="str">
        <f t="shared" si="3"/>
        <v>COD/103-15</v>
      </c>
      <c r="G25" s="20" t="str">
        <f t="shared" si="4"/>
        <v xml:space="preserve"> ASUS LAPTOPS LAPTOP VIVOBOOK</v>
      </c>
      <c r="H25" s="20" t="str">
        <f t="shared" si="5"/>
        <v>ASUS LAPTOPS LAPTOP VIVOBOOK</v>
      </c>
      <c r="I25" s="19" t="str">
        <f t="shared" si="10"/>
        <v>ASUS</v>
      </c>
      <c r="J25" s="19" t="str">
        <f t="shared" si="7"/>
        <v>ASUS LAPTOPS LAPTOP VIVOBOOK , COD/103-15</v>
      </c>
      <c r="K25" s="5" t="str">
        <f t="shared" si="8"/>
        <v>✔</v>
      </c>
      <c r="L25" s="2" t="s">
        <v>39</v>
      </c>
    </row>
    <row r="26" spans="2:12" x14ac:dyDescent="0.3">
      <c r="B26" s="18" t="s">
        <v>29</v>
      </c>
      <c r="C26" s="20" t="str">
        <f t="shared" si="0"/>
        <v>COOD/101-1 ENC ASUS Laptops Laptop Vivobook</v>
      </c>
      <c r="D26" s="20" t="str">
        <f t="shared" si="1"/>
        <v>COOD/101-1 ENC ASUS LAPTOPS LAPTOP VIVOBOOK</v>
      </c>
      <c r="E26" s="20" t="str">
        <f t="shared" si="2"/>
        <v>COD/101-1 ENC ASUS LAPTOPS LAPTOP VIVOBOOK</v>
      </c>
      <c r="F26" s="20" t="str">
        <f t="shared" si="3"/>
        <v xml:space="preserve">COD/101-1 </v>
      </c>
      <c r="G26" s="20" t="str">
        <f t="shared" si="4"/>
        <v xml:space="preserve"> ASUS LAPTOPS LAPTOP VIVOBOOK</v>
      </c>
      <c r="H26" s="20" t="str">
        <f t="shared" si="5"/>
        <v>ASUS LAPTOPS LAPTOP VIVOBOOK</v>
      </c>
      <c r="I26" s="19" t="str">
        <f>+LEFT(H26,5)</f>
        <v xml:space="preserve">ASUS </v>
      </c>
      <c r="J26" s="19" t="str">
        <f t="shared" si="7"/>
        <v xml:space="preserve">ASUS LAPTOPS LAPTOP VIVOBOOK , COD/101-1 </v>
      </c>
      <c r="K26" s="5" t="str">
        <f t="shared" si="8"/>
        <v>✔</v>
      </c>
      <c r="L26" s="2" t="s">
        <v>40</v>
      </c>
    </row>
    <row r="27" spans="2:12" x14ac:dyDescent="0.3">
      <c r="B27" s="18" t="s">
        <v>30</v>
      </c>
      <c r="C27" s="20" t="str">
        <f t="shared" si="0"/>
        <v>COOD/105-1 ENC HP Stream 14″ HD Laptop,</v>
      </c>
      <c r="D27" s="20" t="str">
        <f t="shared" si="1"/>
        <v>COOD/105-1 ENC HP STREAM 14″ HD LAPTOP,</v>
      </c>
      <c r="E27" s="20" t="str">
        <f t="shared" si="2"/>
        <v>COD/105-1 ENC HP STREAM 14″ HD LAPTOP,</v>
      </c>
      <c r="F27" s="20" t="str">
        <f t="shared" si="3"/>
        <v xml:space="preserve">COD/105-1 </v>
      </c>
      <c r="G27" s="20" t="str">
        <f t="shared" si="4"/>
        <v xml:space="preserve"> HP STREAM 14″ HD LAPTOP,</v>
      </c>
      <c r="H27" s="20" t="str">
        <f t="shared" si="5"/>
        <v>HP STREAM 14″ HD LAPTOP,</v>
      </c>
      <c r="I27" s="19" t="str">
        <f>+LEFT(H27,2)</f>
        <v>HP</v>
      </c>
      <c r="J27" s="19" t="str">
        <f t="shared" si="7"/>
        <v xml:space="preserve">HP STREAM 14″ HD LAPTOP, , COD/105-1 </v>
      </c>
      <c r="K27" s="5" t="str">
        <f t="shared" si="8"/>
        <v>✔</v>
      </c>
      <c r="L27" s="2" t="s">
        <v>41</v>
      </c>
    </row>
    <row r="28" spans="2:12" x14ac:dyDescent="0.3">
      <c r="B28" s="18" t="s">
        <v>17</v>
      </c>
      <c r="C28" s="20" t="str">
        <f t="shared" si="0"/>
        <v>COOD/101-8 ASU Dell Latitude 7290</v>
      </c>
      <c r="D28" s="20" t="str">
        <f t="shared" si="1"/>
        <v>COOD/101-8 ASU DELL LATITUDE 7290</v>
      </c>
      <c r="E28" s="20" t="str">
        <f t="shared" si="2"/>
        <v>COD/101-8 ASU DELL LATITUDE 7290</v>
      </c>
      <c r="F28" s="20" t="str">
        <f t="shared" si="3"/>
        <v xml:space="preserve">COD/101-8 </v>
      </c>
      <c r="G28" s="20" t="str">
        <f t="shared" si="4"/>
        <v xml:space="preserve"> DELL LATITUDE 7290</v>
      </c>
      <c r="H28" s="20" t="str">
        <f t="shared" si="5"/>
        <v>DELL LATITUDE 7290</v>
      </c>
      <c r="I28" s="19" t="str">
        <f>+LEFT(H28,4)</f>
        <v>DELL</v>
      </c>
      <c r="J28" s="19" t="str">
        <f t="shared" si="7"/>
        <v xml:space="preserve">DELL LATITUDE 7290 , COD/101-8 </v>
      </c>
      <c r="K28" s="5" t="str">
        <f t="shared" si="8"/>
        <v>✔</v>
      </c>
      <c r="L28" s="2" t="s">
        <v>42</v>
      </c>
    </row>
    <row r="29" spans="2:12" x14ac:dyDescent="0.3">
      <c r="B29" s="18" t="s">
        <v>24</v>
      </c>
      <c r="C29" s="20" t="str">
        <f t="shared" si="0"/>
        <v>COOD/117-1 FDO Dell Latitude 5480 </v>
      </c>
      <c r="D29" s="20" t="str">
        <f t="shared" si="1"/>
        <v>COOD/117-1 FDO DELL LATITUDE 5480 </v>
      </c>
      <c r="E29" s="20" t="str">
        <f t="shared" si="2"/>
        <v>COD/117-1 FDO DELL LATITUDE 5480 </v>
      </c>
      <c r="F29" s="20" t="str">
        <f t="shared" si="3"/>
        <v xml:space="preserve">COD/117-1 </v>
      </c>
      <c r="G29" s="20" t="str">
        <f t="shared" si="4"/>
        <v xml:space="preserve"> DELL LATITUDE 5480 </v>
      </c>
      <c r="H29" s="20" t="str">
        <f t="shared" si="5"/>
        <v>DELL LATITUDE 5480 </v>
      </c>
      <c r="I29" s="19" t="str">
        <f t="shared" ref="I29:I34" si="11">+LEFT(H29,4)</f>
        <v>DELL</v>
      </c>
      <c r="J29" s="19" t="str">
        <f t="shared" si="7"/>
        <v xml:space="preserve">DELL LATITUDE 5480  , COD/117-1 </v>
      </c>
      <c r="K29" s="5" t="str">
        <f t="shared" si="8"/>
        <v>✔</v>
      </c>
      <c r="L29" s="2" t="s">
        <v>43</v>
      </c>
    </row>
    <row r="30" spans="2:12" x14ac:dyDescent="0.3">
      <c r="B30" s="18" t="s">
        <v>16</v>
      </c>
      <c r="C30" s="20" t="str">
        <f t="shared" si="0"/>
        <v>COOD/101-2 SL Dell Latitude 5480 Business Laptop</v>
      </c>
      <c r="D30" s="20" t="str">
        <f t="shared" si="1"/>
        <v>COOD/101-2 SL DELL LATITUDE 5480 BUSINESS LAPTOP</v>
      </c>
      <c r="E30" s="20" t="str">
        <f t="shared" si="2"/>
        <v>COD/101-2 SL DELL LATITUDE 5480 BUSINESS LAPTOP</v>
      </c>
      <c r="F30" s="20" t="str">
        <f t="shared" si="3"/>
        <v xml:space="preserve">COD/101-2 </v>
      </c>
      <c r="G30" s="20" t="str">
        <f t="shared" si="4"/>
        <v>DELL LATITUDE 5480 BUSINESS LAPTOP</v>
      </c>
      <c r="H30" s="20" t="str">
        <f t="shared" si="5"/>
        <v>DELL LATITUDE 5480 BUSINESS LAPTOP</v>
      </c>
      <c r="I30" s="19" t="str">
        <f t="shared" si="11"/>
        <v>DELL</v>
      </c>
      <c r="J30" s="19" t="str">
        <f t="shared" si="7"/>
        <v xml:space="preserve">DELL LATITUDE 5480 BUSINESS LAPTOP , COD/101-2 </v>
      </c>
      <c r="K30" s="5" t="str">
        <f t="shared" si="8"/>
        <v>✔</v>
      </c>
      <c r="L30" s="2" t="s">
        <v>44</v>
      </c>
    </row>
    <row r="31" spans="2:12" x14ac:dyDescent="0.3">
      <c r="B31" s="18" t="s">
        <v>13</v>
      </c>
      <c r="C31" s="20" t="str">
        <f t="shared" si="0"/>
        <v>COOD/101-1 SL Acer Aspire 5 Slim Laptop</v>
      </c>
      <c r="D31" s="20" t="str">
        <f t="shared" si="1"/>
        <v>COOD/101-1 SL ACER ASPIRE 5 SLIM LAPTOP</v>
      </c>
      <c r="E31" s="20" t="str">
        <f t="shared" si="2"/>
        <v>COD/101-1 SL ACER ASPIRE 5 SLIM LAPTOP</v>
      </c>
      <c r="F31" s="20" t="str">
        <f t="shared" si="3"/>
        <v xml:space="preserve">COD/101-1 </v>
      </c>
      <c r="G31" s="20" t="str">
        <f t="shared" si="4"/>
        <v>ACER ASPIRE 5 SLIM LAPTOP</v>
      </c>
      <c r="H31" s="20" t="str">
        <f t="shared" si="5"/>
        <v>ACER ASPIRE 5 SLIM LAPTOP</v>
      </c>
      <c r="I31" s="19" t="str">
        <f t="shared" si="11"/>
        <v>ACER</v>
      </c>
      <c r="J31" s="19" t="str">
        <f t="shared" si="7"/>
        <v xml:space="preserve">ACER ASPIRE 5 SLIM LAPTOP , COD/101-1 </v>
      </c>
      <c r="K31" s="5" t="str">
        <f t="shared" si="8"/>
        <v>✔</v>
      </c>
      <c r="L31" s="2" t="s">
        <v>45</v>
      </c>
    </row>
    <row r="32" spans="2:12" x14ac:dyDescent="0.3">
      <c r="B32" s="18" t="s">
        <v>15</v>
      </c>
      <c r="C32" s="20" t="str">
        <f t="shared" si="0"/>
        <v>COOD/102-2 SL Acer Predator M-Utility </v>
      </c>
      <c r="D32" s="20" t="str">
        <f t="shared" si="1"/>
        <v>COOD/102-2 SL ACER PREDATOR M-UTILITY </v>
      </c>
      <c r="E32" s="20" t="str">
        <f t="shared" si="2"/>
        <v>COD/102-2 SL ACER PREDATOR M-UTILITY </v>
      </c>
      <c r="F32" s="20" t="str">
        <f t="shared" si="3"/>
        <v xml:space="preserve">COD/102-2 </v>
      </c>
      <c r="G32" s="20" t="str">
        <f t="shared" si="4"/>
        <v>ACER PREDATOR M-UTILITY </v>
      </c>
      <c r="H32" s="20" t="str">
        <f t="shared" si="5"/>
        <v>ACER PREDATOR M-UTILITY </v>
      </c>
      <c r="I32" s="19" t="str">
        <f t="shared" si="11"/>
        <v>ACER</v>
      </c>
      <c r="J32" s="19" t="str">
        <f t="shared" si="7"/>
        <v xml:space="preserve">ACER PREDATOR M-UTILITY  , COD/102-2 </v>
      </c>
      <c r="K32" s="5" t="str">
        <f t="shared" si="8"/>
        <v>✔</v>
      </c>
      <c r="L32" s="2" t="s">
        <v>46</v>
      </c>
    </row>
    <row r="33" spans="2:12" x14ac:dyDescent="0.3">
      <c r="B33" s="18" t="s">
        <v>12</v>
      </c>
      <c r="C33" s="20" t="str">
        <f t="shared" si="0"/>
        <v>COOD/102-2 ASU Acer Premium Aspire 5 A515</v>
      </c>
      <c r="D33" s="20" t="str">
        <f t="shared" si="1"/>
        <v>COOD/102-2 ASU ACER PREMIUM ASPIRE 5 A515</v>
      </c>
      <c r="E33" s="20" t="str">
        <f t="shared" si="2"/>
        <v>COD/102-2 ASU ACER PREMIUM ASPIRE 5 A515</v>
      </c>
      <c r="F33" s="20" t="str">
        <f t="shared" si="3"/>
        <v xml:space="preserve">COD/102-2 </v>
      </c>
      <c r="G33" s="20" t="str">
        <f t="shared" si="4"/>
        <v xml:space="preserve"> ACER PREMIUM ASPIRE 5 A515</v>
      </c>
      <c r="H33" s="20" t="str">
        <f t="shared" si="5"/>
        <v>ACER PREMIUM ASPIRE 5 A515</v>
      </c>
      <c r="I33" s="19" t="str">
        <f t="shared" si="11"/>
        <v>ACER</v>
      </c>
      <c r="J33" s="19" t="str">
        <f t="shared" si="7"/>
        <v xml:space="preserve">ACER PREMIUM ASPIRE 5 A515 , COD/102-2 </v>
      </c>
      <c r="K33" s="5" t="str">
        <f t="shared" si="8"/>
        <v>✔</v>
      </c>
      <c r="L33" s="2" t="s">
        <v>47</v>
      </c>
    </row>
    <row r="34" spans="2:12" x14ac:dyDescent="0.3">
      <c r="B34" s="18" t="s">
        <v>14</v>
      </c>
      <c r="C34" s="20" t="str">
        <f t="shared" si="0"/>
        <v>COOD/102-2 PJC Acer Laptop Aspire 5</v>
      </c>
      <c r="D34" s="20" t="str">
        <f t="shared" si="1"/>
        <v>COOD/102-2 PJC ACER LAPTOP ASPIRE 5</v>
      </c>
      <c r="E34" s="20" t="str">
        <f t="shared" si="2"/>
        <v>COD/102-2 PJC ACER LAPTOP ASPIRE 5</v>
      </c>
      <c r="F34" s="20" t="str">
        <f t="shared" si="3"/>
        <v xml:space="preserve">COD/102-2 </v>
      </c>
      <c r="G34" s="20" t="str">
        <f t="shared" si="4"/>
        <v xml:space="preserve"> ACER LAPTOP ASPIRE 5</v>
      </c>
      <c r="H34" s="20" t="str">
        <f t="shared" si="5"/>
        <v>ACER LAPTOP ASPIRE 5</v>
      </c>
      <c r="I34" s="19" t="str">
        <f t="shared" si="11"/>
        <v>ACER</v>
      </c>
      <c r="J34" s="19" t="str">
        <f t="shared" si="7"/>
        <v xml:space="preserve">ACER LAPTOP ASPIRE 5 , COD/102-2 </v>
      </c>
      <c r="K34" s="5" t="str">
        <f t="shared" si="8"/>
        <v>✔</v>
      </c>
      <c r="L34" s="2" t="s">
        <v>48</v>
      </c>
    </row>
    <row r="35" spans="2:12" x14ac:dyDescent="0.3">
      <c r="B35" s="18" t="s">
        <v>25</v>
      </c>
      <c r="C35" s="20" t="str">
        <f t="shared" si="0"/>
        <v>COOD/102-2 PJC Alienware AAW17R4-7002SLV</v>
      </c>
      <c r="D35" s="20" t="str">
        <f t="shared" si="1"/>
        <v>COOD/102-2 PJC ALIENWARE AAW17R4-7002SLV</v>
      </c>
      <c r="E35" s="20" t="str">
        <f t="shared" si="2"/>
        <v>COD/102-2 PJC ALIENWARE AAW17R4-7002SLV</v>
      </c>
      <c r="F35" s="20" t="str">
        <f t="shared" si="3"/>
        <v xml:space="preserve">COD/102-2 </v>
      </c>
      <c r="G35" s="20" t="str">
        <f t="shared" si="4"/>
        <v xml:space="preserve"> ALIENWARE AAW17R4-7002SLV</v>
      </c>
      <c r="H35" s="20" t="str">
        <f t="shared" si="5"/>
        <v>ALIENWARE AAW17R4-7002SLV</v>
      </c>
      <c r="I35" s="19" t="str">
        <f>+LEFT(H35,5)</f>
        <v>ALIEN</v>
      </c>
      <c r="J35" s="19" t="str">
        <f t="shared" si="7"/>
        <v xml:space="preserve">ALIENWARE AAW17R4-7002SLV , COD/102-2 </v>
      </c>
      <c r="K35" s="5" t="str">
        <f t="shared" si="8"/>
        <v>✔</v>
      </c>
      <c r="L35" s="2" t="s">
        <v>49</v>
      </c>
    </row>
    <row r="36" spans="2:12" x14ac:dyDescent="0.3">
      <c r="B36" s="18" t="s">
        <v>23</v>
      </c>
      <c r="C36" s="20" t="str">
        <f t="shared" si="0"/>
        <v>COOD/122-2 ASU Razer Blade 15 Base Gaming Laptop 2021</v>
      </c>
      <c r="D36" s="20" t="str">
        <f t="shared" si="1"/>
        <v>COOD/122-2 ASU RAZER BLADE 15 BASE GAMING LAPTOP 2021</v>
      </c>
      <c r="E36" s="20" t="str">
        <f t="shared" si="2"/>
        <v>COD/122-2 ASU RAZER BLADE 15 BASE GAMING LAPTOP 2021</v>
      </c>
      <c r="F36" s="20" t="str">
        <f t="shared" si="3"/>
        <v xml:space="preserve">COD/122-2 </v>
      </c>
      <c r="G36" s="20" t="str">
        <f t="shared" si="4"/>
        <v xml:space="preserve"> RAZER BLADE 15 BASE GAMING LAPTOP 2021</v>
      </c>
      <c r="H36" s="20" t="str">
        <f t="shared" si="5"/>
        <v>RAZER BLADE 15 BASE GAMING LAPTOP 2021</v>
      </c>
      <c r="I36" s="19" t="str">
        <f>+LEFT(H36,5)</f>
        <v>RAZER</v>
      </c>
      <c r="J36" s="19" t="str">
        <f t="shared" si="7"/>
        <v xml:space="preserve">RAZER BLADE 15 BASE GAMING LAPTOP 2021 , COD/122-2 </v>
      </c>
      <c r="K36" s="5" t="str">
        <f t="shared" si="8"/>
        <v>✔</v>
      </c>
      <c r="L36" s="2" t="s">
        <v>50</v>
      </c>
    </row>
  </sheetData>
  <mergeCells count="2">
    <mergeCell ref="B9:C13"/>
    <mergeCell ref="C2:E6"/>
  </mergeCells>
  <conditionalFormatting sqref="K17:K36">
    <cfRule type="cellIs" dxfId="5" priority="3" operator="equal">
      <formula>"✔"</formula>
    </cfRule>
    <cfRule type="cellIs" dxfId="4" priority="2" operator="equal">
      <formula>"✘"</formula>
    </cfRule>
    <cfRule type="expression" dxfId="3" priority="1">
      <formula>$J17=""</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A5B2B-10CA-495E-9555-6D57A3B5F213}">
  <sheetPr>
    <tabColor rgb="FF009999"/>
  </sheetPr>
  <dimension ref="A1:M36"/>
  <sheetViews>
    <sheetView tabSelected="1" zoomScale="73" zoomScaleNormal="73" workbookViewId="0">
      <pane ySplit="14" topLeftCell="A15" activePane="bottomLeft" state="frozen"/>
      <selection pane="bottomLeft" activeCell="D24" sqref="D24"/>
    </sheetView>
  </sheetViews>
  <sheetFormatPr baseColWidth="10" defaultRowHeight="14.4" x14ac:dyDescent="0.3"/>
  <cols>
    <col min="1" max="1" width="11.5546875" style="2"/>
    <col min="2" max="2" width="59.77734375" style="2" bestFit="1" customWidth="1"/>
    <col min="3" max="3" width="55.44140625" style="2" bestFit="1" customWidth="1"/>
    <col min="4" max="4" width="57.88671875" style="2" bestFit="1" customWidth="1"/>
    <col min="5" max="5" width="56.44140625" style="2" bestFit="1" customWidth="1"/>
    <col min="6" max="6" width="11.21875" style="2" bestFit="1" customWidth="1"/>
    <col min="7" max="7" width="49.44140625" style="2" bestFit="1" customWidth="1"/>
    <col min="8" max="8" width="49.44140625" style="2" customWidth="1"/>
    <col min="9" max="9" width="40.88671875" style="2" bestFit="1" customWidth="1"/>
    <col min="10" max="10" width="51.77734375" style="2" customWidth="1"/>
    <col min="11" max="11" width="10.6640625" style="2" bestFit="1" customWidth="1"/>
    <col min="12" max="13" width="0" style="2" hidden="1" customWidth="1"/>
    <col min="14" max="16384" width="11.5546875" style="2"/>
  </cols>
  <sheetData>
    <row r="1" spans="1:11" s="1" customFormat="1" ht="15" thickBot="1" x14ac:dyDescent="0.35"/>
    <row r="2" spans="1:11" s="1" customFormat="1" ht="14.4" customHeight="1" x14ac:dyDescent="0.3">
      <c r="A2" s="7"/>
      <c r="B2" s="8"/>
      <c r="C2" s="26" t="s">
        <v>0</v>
      </c>
      <c r="D2" s="27"/>
      <c r="E2" s="27"/>
      <c r="F2" s="27"/>
      <c r="G2" s="23"/>
      <c r="H2" s="23"/>
      <c r="I2" s="23"/>
      <c r="J2" s="23"/>
      <c r="K2" s="23"/>
    </row>
    <row r="3" spans="1:11" s="1" customFormat="1" ht="14.4" customHeight="1" x14ac:dyDescent="0.3">
      <c r="A3" s="10"/>
      <c r="B3" s="11"/>
      <c r="C3" s="29"/>
      <c r="D3" s="30"/>
      <c r="E3" s="30"/>
      <c r="F3" s="30"/>
      <c r="G3" s="24"/>
      <c r="H3" s="24"/>
      <c r="I3" s="24"/>
      <c r="J3" s="24"/>
      <c r="K3" s="24"/>
    </row>
    <row r="4" spans="1:11" s="1" customFormat="1" ht="14.4" customHeight="1" x14ac:dyDescent="0.3">
      <c r="A4" s="10"/>
      <c r="B4" s="11"/>
      <c r="C4" s="29"/>
      <c r="D4" s="30"/>
      <c r="E4" s="30"/>
      <c r="F4" s="30"/>
      <c r="G4" s="24"/>
      <c r="H4" s="24"/>
      <c r="I4" s="24"/>
      <c r="J4" s="24"/>
      <c r="K4" s="24"/>
    </row>
    <row r="5" spans="1:11" s="1" customFormat="1" ht="14.4" customHeight="1" x14ac:dyDescent="0.3">
      <c r="A5" s="10"/>
      <c r="B5" s="11"/>
      <c r="C5" s="29"/>
      <c r="D5" s="30"/>
      <c r="E5" s="30"/>
      <c r="F5" s="30"/>
      <c r="G5" s="24"/>
      <c r="H5" s="24"/>
      <c r="I5" s="24"/>
      <c r="J5" s="24"/>
      <c r="K5" s="24"/>
    </row>
    <row r="6" spans="1:11" s="1" customFormat="1" ht="15" customHeight="1" thickBot="1" x14ac:dyDescent="0.35">
      <c r="A6" s="13"/>
      <c r="B6" s="14"/>
      <c r="C6" s="32"/>
      <c r="D6" s="33"/>
      <c r="E6" s="33"/>
      <c r="F6" s="33"/>
      <c r="G6" s="25"/>
      <c r="H6" s="25"/>
      <c r="I6" s="25"/>
      <c r="J6" s="25"/>
      <c r="K6" s="25"/>
    </row>
    <row r="7" spans="1:11" s="1" customFormat="1" x14ac:dyDescent="0.3"/>
    <row r="10" spans="1:11" ht="15" thickBot="1" x14ac:dyDescent="0.35"/>
    <row r="11" spans="1:11" x14ac:dyDescent="0.3">
      <c r="D11" s="43" t="s">
        <v>58</v>
      </c>
      <c r="E11" s="45" t="str">
        <f>+IF(M17=20,"100","0")</f>
        <v>0</v>
      </c>
    </row>
    <row r="12" spans="1:11" ht="15" thickBot="1" x14ac:dyDescent="0.35">
      <c r="D12" s="44"/>
      <c r="E12" s="46"/>
    </row>
    <row r="14" spans="1:11" ht="90.6" customHeight="1" x14ac:dyDescent="0.3"/>
    <row r="16" spans="1:11" ht="52.8" customHeight="1" x14ac:dyDescent="0.3">
      <c r="B16" s="16" t="s">
        <v>1</v>
      </c>
      <c r="C16" s="17" t="s">
        <v>5</v>
      </c>
      <c r="D16" s="17" t="s">
        <v>8</v>
      </c>
      <c r="E16" s="17" t="s">
        <v>7</v>
      </c>
      <c r="F16" s="17" t="s">
        <v>3</v>
      </c>
      <c r="G16" s="17" t="s">
        <v>4</v>
      </c>
      <c r="H16" s="17" t="s">
        <v>27</v>
      </c>
      <c r="I16" s="17" t="s">
        <v>28</v>
      </c>
      <c r="J16" s="17" t="s">
        <v>6</v>
      </c>
    </row>
    <row r="17" spans="2:13" x14ac:dyDescent="0.3">
      <c r="B17" s="18" t="s">
        <v>21</v>
      </c>
      <c r="C17" s="21" t="s">
        <v>52</v>
      </c>
      <c r="D17" s="21" t="s">
        <v>53</v>
      </c>
      <c r="E17" s="21" t="s">
        <v>54</v>
      </c>
      <c r="F17" s="21" t="s">
        <v>55</v>
      </c>
      <c r="G17" s="21" t="s">
        <v>56</v>
      </c>
      <c r="H17" s="21" t="s">
        <v>56</v>
      </c>
      <c r="I17" s="22" t="s">
        <v>57</v>
      </c>
      <c r="J17" s="22" t="s">
        <v>31</v>
      </c>
      <c r="K17" s="5" t="str">
        <f>+IF(J17=L17,"✔","✘")</f>
        <v>✔</v>
      </c>
      <c r="L17" s="2" t="s">
        <v>31</v>
      </c>
      <c r="M17" s="2">
        <f>+COUNTIF(K17:K36,"✔")</f>
        <v>1</v>
      </c>
    </row>
    <row r="18" spans="2:13" x14ac:dyDescent="0.3">
      <c r="B18" s="18" t="s">
        <v>22</v>
      </c>
      <c r="C18" s="20"/>
      <c r="D18" s="20"/>
      <c r="E18" s="20"/>
      <c r="F18" s="20"/>
      <c r="G18" s="20"/>
      <c r="H18" s="20"/>
      <c r="I18" s="19"/>
      <c r="J18" s="19"/>
      <c r="K18" s="5" t="str">
        <f t="shared" ref="K18:K36" si="0">+IF(J18=L18,"✔","✘")</f>
        <v>✘</v>
      </c>
      <c r="L18" s="2" t="s">
        <v>32</v>
      </c>
    </row>
    <row r="19" spans="2:13" x14ac:dyDescent="0.3">
      <c r="B19" s="18" t="s">
        <v>20</v>
      </c>
      <c r="C19" s="20"/>
      <c r="D19" s="20"/>
      <c r="E19" s="20"/>
      <c r="F19" s="20"/>
      <c r="G19" s="20"/>
      <c r="H19" s="20"/>
      <c r="I19" s="19"/>
      <c r="J19" s="19"/>
      <c r="K19" s="5" t="str">
        <f t="shared" si="0"/>
        <v>✘</v>
      </c>
      <c r="L19" s="2" t="s">
        <v>33</v>
      </c>
    </row>
    <row r="20" spans="2:13" x14ac:dyDescent="0.3">
      <c r="B20" s="18" t="s">
        <v>19</v>
      </c>
      <c r="C20" s="20"/>
      <c r="D20" s="20"/>
      <c r="E20" s="20"/>
      <c r="F20" s="20"/>
      <c r="G20" s="20"/>
      <c r="H20" s="20"/>
      <c r="I20" s="19"/>
      <c r="J20" s="19"/>
      <c r="K20" s="5" t="str">
        <f t="shared" si="0"/>
        <v>✘</v>
      </c>
      <c r="L20" s="2" t="s">
        <v>34</v>
      </c>
    </row>
    <row r="21" spans="2:13" x14ac:dyDescent="0.3">
      <c r="B21" s="18" t="s">
        <v>10</v>
      </c>
      <c r="C21" s="20"/>
      <c r="D21" s="20"/>
      <c r="E21" s="20"/>
      <c r="F21" s="20"/>
      <c r="G21" s="20"/>
      <c r="H21" s="20"/>
      <c r="I21" s="19"/>
      <c r="J21" s="19"/>
      <c r="K21" s="5" t="str">
        <f t="shared" si="0"/>
        <v>✘</v>
      </c>
      <c r="L21" s="2" t="s">
        <v>35</v>
      </c>
    </row>
    <row r="22" spans="2:13" x14ac:dyDescent="0.3">
      <c r="B22" s="18" t="s">
        <v>9</v>
      </c>
      <c r="C22" s="20"/>
      <c r="D22" s="20"/>
      <c r="E22" s="20"/>
      <c r="F22" s="20"/>
      <c r="G22" s="20"/>
      <c r="H22" s="20"/>
      <c r="I22" s="19"/>
      <c r="J22" s="19"/>
      <c r="K22" s="5" t="str">
        <f t="shared" si="0"/>
        <v>✘</v>
      </c>
      <c r="L22" s="2" t="s">
        <v>36</v>
      </c>
    </row>
    <row r="23" spans="2:13" x14ac:dyDescent="0.3">
      <c r="B23" s="18" t="s">
        <v>26</v>
      </c>
      <c r="C23" s="20"/>
      <c r="D23" s="20"/>
      <c r="E23" s="20"/>
      <c r="F23" s="20"/>
      <c r="G23" s="20"/>
      <c r="H23" s="20"/>
      <c r="I23" s="19"/>
      <c r="J23" s="19"/>
      <c r="K23" s="5" t="str">
        <f t="shared" si="0"/>
        <v>✘</v>
      </c>
      <c r="L23" s="2" t="s">
        <v>37</v>
      </c>
    </row>
    <row r="24" spans="2:13" x14ac:dyDescent="0.3">
      <c r="B24" s="18" t="s">
        <v>18</v>
      </c>
      <c r="C24" s="20"/>
      <c r="D24" s="20"/>
      <c r="E24" s="20"/>
      <c r="F24" s="20"/>
      <c r="G24" s="20"/>
      <c r="H24" s="20"/>
      <c r="I24" s="19"/>
      <c r="J24" s="19"/>
      <c r="K24" s="5" t="str">
        <f t="shared" si="0"/>
        <v>✘</v>
      </c>
      <c r="L24" s="2" t="s">
        <v>38</v>
      </c>
    </row>
    <row r="25" spans="2:13" x14ac:dyDescent="0.3">
      <c r="B25" s="18" t="s">
        <v>11</v>
      </c>
      <c r="C25" s="20"/>
      <c r="D25" s="20"/>
      <c r="E25" s="20"/>
      <c r="F25" s="20"/>
      <c r="G25" s="20"/>
      <c r="H25" s="20"/>
      <c r="I25" s="19"/>
      <c r="J25" s="19"/>
      <c r="K25" s="5" t="str">
        <f t="shared" si="0"/>
        <v>✘</v>
      </c>
      <c r="L25" s="2" t="s">
        <v>39</v>
      </c>
    </row>
    <row r="26" spans="2:13" x14ac:dyDescent="0.3">
      <c r="B26" s="18" t="s">
        <v>29</v>
      </c>
      <c r="C26" s="20"/>
      <c r="D26" s="20"/>
      <c r="E26" s="20"/>
      <c r="F26" s="20"/>
      <c r="G26" s="20"/>
      <c r="H26" s="20"/>
      <c r="I26" s="19"/>
      <c r="J26" s="19"/>
      <c r="K26" s="5" t="str">
        <f t="shared" si="0"/>
        <v>✘</v>
      </c>
      <c r="L26" s="2" t="s">
        <v>40</v>
      </c>
    </row>
    <row r="27" spans="2:13" x14ac:dyDescent="0.3">
      <c r="B27" s="18" t="s">
        <v>30</v>
      </c>
      <c r="C27" s="20"/>
      <c r="D27" s="20"/>
      <c r="E27" s="20"/>
      <c r="F27" s="20"/>
      <c r="G27" s="20"/>
      <c r="H27" s="20"/>
      <c r="I27" s="19"/>
      <c r="J27" s="19"/>
      <c r="K27" s="5" t="str">
        <f t="shared" si="0"/>
        <v>✘</v>
      </c>
      <c r="L27" s="2" t="s">
        <v>41</v>
      </c>
    </row>
    <row r="28" spans="2:13" x14ac:dyDescent="0.3">
      <c r="B28" s="18" t="s">
        <v>17</v>
      </c>
      <c r="C28" s="20"/>
      <c r="D28" s="20"/>
      <c r="E28" s="20"/>
      <c r="F28" s="20"/>
      <c r="G28" s="20"/>
      <c r="H28" s="20"/>
      <c r="I28" s="19"/>
      <c r="J28" s="19"/>
      <c r="K28" s="5" t="str">
        <f t="shared" si="0"/>
        <v>✘</v>
      </c>
      <c r="L28" s="2" t="s">
        <v>42</v>
      </c>
    </row>
    <row r="29" spans="2:13" x14ac:dyDescent="0.3">
      <c r="B29" s="18" t="s">
        <v>24</v>
      </c>
      <c r="C29" s="20"/>
      <c r="D29" s="20"/>
      <c r="E29" s="20"/>
      <c r="F29" s="20"/>
      <c r="G29" s="20"/>
      <c r="H29" s="20"/>
      <c r="I29" s="19"/>
      <c r="J29" s="19"/>
      <c r="K29" s="5" t="str">
        <f t="shared" si="0"/>
        <v>✘</v>
      </c>
      <c r="L29" s="2" t="s">
        <v>43</v>
      </c>
    </row>
    <row r="30" spans="2:13" x14ac:dyDescent="0.3">
      <c r="B30" s="18" t="s">
        <v>16</v>
      </c>
      <c r="C30" s="20"/>
      <c r="D30" s="20"/>
      <c r="E30" s="20"/>
      <c r="F30" s="20"/>
      <c r="G30" s="20"/>
      <c r="H30" s="20"/>
      <c r="I30" s="19"/>
      <c r="J30" s="19"/>
      <c r="K30" s="5" t="str">
        <f t="shared" si="0"/>
        <v>✘</v>
      </c>
      <c r="L30" s="2" t="s">
        <v>44</v>
      </c>
    </row>
    <row r="31" spans="2:13" x14ac:dyDescent="0.3">
      <c r="B31" s="18" t="s">
        <v>13</v>
      </c>
      <c r="C31" s="20"/>
      <c r="D31" s="20"/>
      <c r="E31" s="20"/>
      <c r="F31" s="20"/>
      <c r="G31" s="20"/>
      <c r="H31" s="20"/>
      <c r="I31" s="19"/>
      <c r="J31" s="19"/>
      <c r="K31" s="5" t="str">
        <f t="shared" si="0"/>
        <v>✘</v>
      </c>
      <c r="L31" s="2" t="s">
        <v>45</v>
      </c>
    </row>
    <row r="32" spans="2:13" x14ac:dyDescent="0.3">
      <c r="B32" s="18" t="s">
        <v>15</v>
      </c>
      <c r="C32" s="20"/>
      <c r="D32" s="20"/>
      <c r="E32" s="20"/>
      <c r="F32" s="20"/>
      <c r="G32" s="20"/>
      <c r="H32" s="20"/>
      <c r="I32" s="19"/>
      <c r="J32" s="19"/>
      <c r="K32" s="5" t="str">
        <f t="shared" si="0"/>
        <v>✘</v>
      </c>
      <c r="L32" s="2" t="s">
        <v>46</v>
      </c>
    </row>
    <row r="33" spans="2:12" x14ac:dyDescent="0.3">
      <c r="B33" s="18" t="s">
        <v>12</v>
      </c>
      <c r="C33" s="20"/>
      <c r="D33" s="20"/>
      <c r="E33" s="20"/>
      <c r="F33" s="20"/>
      <c r="G33" s="20"/>
      <c r="H33" s="20"/>
      <c r="I33" s="19"/>
      <c r="J33" s="19"/>
      <c r="K33" s="5" t="str">
        <f t="shared" si="0"/>
        <v>✘</v>
      </c>
      <c r="L33" s="2" t="s">
        <v>47</v>
      </c>
    </row>
    <row r="34" spans="2:12" x14ac:dyDescent="0.3">
      <c r="B34" s="18" t="s">
        <v>14</v>
      </c>
      <c r="C34" s="20"/>
      <c r="D34" s="20"/>
      <c r="E34" s="20"/>
      <c r="F34" s="20"/>
      <c r="G34" s="20"/>
      <c r="H34" s="20"/>
      <c r="I34" s="19"/>
      <c r="J34" s="19"/>
      <c r="K34" s="5" t="str">
        <f t="shared" si="0"/>
        <v>✘</v>
      </c>
      <c r="L34" s="2" t="s">
        <v>48</v>
      </c>
    </row>
    <row r="35" spans="2:12" x14ac:dyDescent="0.3">
      <c r="B35" s="18" t="s">
        <v>25</v>
      </c>
      <c r="C35" s="20"/>
      <c r="D35" s="20"/>
      <c r="E35" s="20"/>
      <c r="F35" s="20"/>
      <c r="G35" s="20"/>
      <c r="H35" s="20"/>
      <c r="I35" s="19"/>
      <c r="J35" s="19"/>
      <c r="K35" s="5" t="str">
        <f t="shared" si="0"/>
        <v>✘</v>
      </c>
      <c r="L35" s="2" t="s">
        <v>49</v>
      </c>
    </row>
    <row r="36" spans="2:12" x14ac:dyDescent="0.3">
      <c r="B36" s="18" t="s">
        <v>23</v>
      </c>
      <c r="C36" s="20"/>
      <c r="D36" s="20"/>
      <c r="E36" s="20"/>
      <c r="F36" s="20"/>
      <c r="G36" s="20"/>
      <c r="H36" s="20"/>
      <c r="I36" s="19"/>
      <c r="J36" s="19"/>
      <c r="K36" s="5" t="str">
        <f t="shared" si="0"/>
        <v>✘</v>
      </c>
      <c r="L36" s="2" t="s">
        <v>50</v>
      </c>
    </row>
  </sheetData>
  <mergeCells count="3">
    <mergeCell ref="C2:F6"/>
    <mergeCell ref="D11:D12"/>
    <mergeCell ref="E11:E12"/>
  </mergeCells>
  <conditionalFormatting sqref="K17:K36">
    <cfRule type="expression" dxfId="2" priority="1">
      <formula>$J17=""</formula>
    </cfRule>
    <cfRule type="cellIs" dxfId="1" priority="2" operator="equal">
      <formula>"✘"</formula>
    </cfRule>
    <cfRule type="cellIs" dxfId="0" priority="3" operator="equal">
      <formula>"✔"</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FUNCIONES DE TEXTO</vt:lpstr>
      <vt:lpstr>SOLUCIÓN</vt:lpstr>
      <vt:lpstr>EJERCICIO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Javier González Villalba</dc:creator>
  <cp:lastModifiedBy>Carlos Javier González Villalba</cp:lastModifiedBy>
  <dcterms:created xsi:type="dcterms:W3CDTF">2021-01-02T14:20:35Z</dcterms:created>
  <dcterms:modified xsi:type="dcterms:W3CDTF">2021-04-21T20:25:17Z</dcterms:modified>
</cp:coreProperties>
</file>